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ssel.perez\Desktop\"/>
    </mc:Choice>
  </mc:AlternateContent>
  <bookViews>
    <workbookView xWindow="0" yWindow="0" windowWidth="28800" windowHeight="12330"/>
  </bookViews>
  <sheets>
    <sheet name="Administrativa(Dependencias)" sheetId="9" r:id="rId1"/>
    <sheet name="Objeto del Gasto" sheetId="5" r:id="rId2"/>
    <sheet name="Clasificación Funcional" sheetId="4" r:id="rId3"/>
    <sheet name="Clasificación Económica" sheetId="6" r:id="rId4"/>
  </sheets>
  <definedNames>
    <definedName name="_xlnm.Print_Titles" localSheetId="1">'Objeto del Gasto'!$1:$9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5" l="1"/>
  <c r="B10" i="5"/>
  <c r="G15" i="6"/>
  <c r="F15" i="6"/>
  <c r="E15" i="6"/>
  <c r="D15" i="6"/>
  <c r="C15" i="6"/>
  <c r="B15" i="6"/>
  <c r="G11" i="9"/>
  <c r="F11" i="9"/>
  <c r="E11" i="9"/>
  <c r="D11" i="9"/>
  <c r="C11" i="9"/>
  <c r="B11" i="9"/>
  <c r="B37" i="9" s="1"/>
  <c r="C37" i="9" l="1"/>
  <c r="E37" i="9"/>
  <c r="D37" i="9"/>
  <c r="F37" i="9"/>
  <c r="G37" i="9"/>
  <c r="C35" i="9"/>
  <c r="D35" i="9"/>
  <c r="E35" i="9"/>
  <c r="F35" i="9"/>
  <c r="G35" i="9"/>
  <c r="B35" i="9"/>
  <c r="C33" i="9"/>
  <c r="D33" i="9"/>
  <c r="E33" i="9"/>
  <c r="F33" i="9"/>
  <c r="G33" i="9"/>
  <c r="B33" i="9"/>
  <c r="D10" i="5" l="1"/>
  <c r="B74" i="5"/>
  <c r="B62" i="5"/>
  <c r="C74" i="5"/>
  <c r="D74" i="5"/>
  <c r="E74" i="5"/>
  <c r="F74" i="5"/>
  <c r="G74" i="5"/>
  <c r="C70" i="5"/>
  <c r="D70" i="5"/>
  <c r="E70" i="5"/>
  <c r="F70" i="5"/>
  <c r="G70" i="5"/>
  <c r="B70" i="5"/>
  <c r="C62" i="5"/>
  <c r="D62" i="5"/>
  <c r="E62" i="5"/>
  <c r="F62" i="5"/>
  <c r="G62" i="5"/>
  <c r="C58" i="5"/>
  <c r="D58" i="5"/>
  <c r="E58" i="5"/>
  <c r="F58" i="5"/>
  <c r="G58" i="5"/>
  <c r="B58" i="5"/>
  <c r="B48" i="5"/>
  <c r="C48" i="5"/>
  <c r="D48" i="5"/>
  <c r="E48" i="5"/>
  <c r="F48" i="5"/>
  <c r="G48" i="5"/>
  <c r="B38" i="5"/>
  <c r="C38" i="5"/>
  <c r="D38" i="5"/>
  <c r="E38" i="5"/>
  <c r="F38" i="5"/>
  <c r="G38" i="5"/>
  <c r="B28" i="5"/>
  <c r="C28" i="5"/>
  <c r="D28" i="5"/>
  <c r="E28" i="5"/>
  <c r="F28" i="5"/>
  <c r="G28" i="5"/>
  <c r="C18" i="5"/>
  <c r="D18" i="5"/>
  <c r="E18" i="5"/>
  <c r="F18" i="5"/>
  <c r="G18" i="5"/>
  <c r="C10" i="5"/>
  <c r="E10" i="5"/>
  <c r="E82" i="5" s="1"/>
  <c r="F10" i="5"/>
  <c r="G10" i="5"/>
  <c r="B82" i="5" l="1"/>
  <c r="F82" i="5"/>
  <c r="C82" i="5"/>
  <c r="G82" i="5"/>
  <c r="D82" i="5"/>
</calcChain>
</file>

<file path=xl/sharedStrings.xml><?xml version="1.0" encoding="utf-8"?>
<sst xmlns="http://schemas.openxmlformats.org/spreadsheetml/2006/main" count="208" uniqueCount="160">
  <si>
    <t>Cuenta Pública 2020</t>
  </si>
  <si>
    <t>Estado Analítico del Ejercicio del Presupuesto de Egresos</t>
  </si>
  <si>
    <t>Del  1o. de Enero al 30 de Septiembre de 2020</t>
  </si>
  <si>
    <t>(Pesos)</t>
  </si>
  <si>
    <t>PODER EJECUTIVO</t>
  </si>
  <si>
    <t>Devengado</t>
  </si>
  <si>
    <t>Pagado</t>
  </si>
  <si>
    <t>Concepto</t>
  </si>
  <si>
    <t>Bajo protesta de decir verdad declaramos que los Estados Financieros y sus Notas son razonablemente correctos y responsabilidad del emisor.</t>
  </si>
  <si>
    <t>Aprobado</t>
  </si>
  <si>
    <t>Ampliaciones/ (Reducciones)</t>
  </si>
  <si>
    <t>Modificado</t>
  </si>
  <si>
    <t>Subejercicio</t>
  </si>
  <si>
    <t>3 = (1 + 2)</t>
  </si>
  <si>
    <t>6 = (3 - 4)</t>
  </si>
  <si>
    <t xml:space="preserve">               Pensiones y Jubilaciones</t>
  </si>
  <si>
    <t xml:space="preserve"> Total del Gasto</t>
  </si>
  <si>
    <t>Clasificación Funcional (Finalidad y Función)</t>
  </si>
  <si>
    <t xml:space="preserve">    Gobierno</t>
  </si>
  <si>
    <t xml:space="preserve">               Legislación</t>
  </si>
  <si>
    <t xml:space="preserve">               Justicia</t>
  </si>
  <si>
    <t xml:space="preserve">               Coordinación de la Politica de Gobierno</t>
  </si>
  <si>
    <t xml:space="preserve">               Relaciones Exteriores</t>
  </si>
  <si>
    <t xml:space="preserve">               Asuntos Financieros y Hacendarios</t>
  </si>
  <si>
    <t xml:space="preserve">               Seguridad Nacional</t>
  </si>
  <si>
    <t xml:space="preserve">               Asuntos de Orden Público y Seguridad Interior</t>
  </si>
  <si>
    <t xml:space="preserve">               Otros Servicios Generales</t>
  </si>
  <si>
    <t xml:space="preserve">    Desarrollo Social</t>
  </si>
  <si>
    <t xml:space="preserve">               Protección Ambiental</t>
  </si>
  <si>
    <t xml:space="preserve">               Vivienda y Servicios a la Comunidad</t>
  </si>
  <si>
    <t xml:space="preserve">               Salud</t>
  </si>
  <si>
    <t xml:space="preserve">               Recreacion, Cultura y Otras Manifestaciones Sociales</t>
  </si>
  <si>
    <t xml:space="preserve">               Educación</t>
  </si>
  <si>
    <t xml:space="preserve">               Protección Social</t>
  </si>
  <si>
    <t xml:space="preserve">               Otros Asuntos Sociales</t>
  </si>
  <si>
    <t xml:space="preserve">    Desarrollo Económico</t>
  </si>
  <si>
    <t xml:space="preserve">               Asuntos Económicos, Comerciales y Laborales en General</t>
  </si>
  <si>
    <t xml:space="preserve">               Agropecuaria, Silvicultura, Pesca y Caza</t>
  </si>
  <si>
    <t xml:space="preserve">               Combustible y Energía</t>
  </si>
  <si>
    <t xml:space="preserve">               Mineria, Manufacturas y Construcción</t>
  </si>
  <si>
    <t xml:space="preserve">               Transporte</t>
  </si>
  <si>
    <t xml:space="preserve">               Comunicaciones</t>
  </si>
  <si>
    <t xml:space="preserve">               Turismo</t>
  </si>
  <si>
    <t xml:space="preserve">               Ciencia, Tecnología e Innovación</t>
  </si>
  <si>
    <t xml:space="preserve">               Otras Industrias y Otros Asuntos Económicos</t>
  </si>
  <si>
    <t xml:space="preserve">    Otras No Clasificadas en Funciones Anteriores</t>
  </si>
  <si>
    <t xml:space="preserve">               Transacciones de la Deuda Pública / Costo Financiero de la Deuda</t>
  </si>
  <si>
    <t xml:space="preserve">               Transferencias, Participaciones y Aportaciones Entre Diferentes Niveles y órdenes de Gobierno</t>
  </si>
  <si>
    <t xml:space="preserve">               Saneamiento del Sistema Financiero</t>
  </si>
  <si>
    <t xml:space="preserve">               Adeudos de Ejercicios Fiscales Anteriores</t>
  </si>
  <si>
    <t>Clasificación por Objeto del Gasto (Capítulo y Concepto)</t>
  </si>
  <si>
    <t xml:space="preserve">    Servicios Personales</t>
  </si>
  <si>
    <t xml:space="preserve">               Remuneraciones al Personal de Carácter Permanente</t>
  </si>
  <si>
    <t xml:space="preserve">               Remuneraciones al Personal de Carácter Transitorio</t>
  </si>
  <si>
    <t xml:space="preserve">               Remuneraciones Adicionales y Especiales</t>
  </si>
  <si>
    <t xml:space="preserve">               Seguridad Social</t>
  </si>
  <si>
    <t xml:space="preserve">               Otras Prestaciones Sociales y Económicas</t>
  </si>
  <si>
    <t xml:space="preserve">               Previsiones</t>
  </si>
  <si>
    <t xml:space="preserve">               Pago de Estímulos a Servidores Públicos</t>
  </si>
  <si>
    <t xml:space="preserve">    Materiales y Suministros</t>
  </si>
  <si>
    <t xml:space="preserve">               Materiales de Administración, Emisión de Documentos y Artículos Oficiales</t>
  </si>
  <si>
    <t xml:space="preserve">               Alimentos y Utensilios</t>
  </si>
  <si>
    <t xml:space="preserve">               Materias Primas y Materiales de Producción y Comercialización</t>
  </si>
  <si>
    <t xml:space="preserve">               Materiales y Artículos de Construcción y de Reparación</t>
  </si>
  <si>
    <t xml:space="preserve">               Productos Químicos, Farmacéuticos y de Laboratorio</t>
  </si>
  <si>
    <t xml:space="preserve">               Combustibles, Lubricantes y Aditivos</t>
  </si>
  <si>
    <t xml:space="preserve">               Vestuario, Blancos, Prendas de Protección y Artículos Deportivos</t>
  </si>
  <si>
    <t xml:space="preserve">               Materiales y Suministros para Seguridad</t>
  </si>
  <si>
    <t xml:space="preserve">               Herramientas, Refacciones y Accesorios Menores</t>
  </si>
  <si>
    <t xml:space="preserve">    Servicios Generales</t>
  </si>
  <si>
    <t xml:space="preserve">               Servicios Básicos</t>
  </si>
  <si>
    <t xml:space="preserve">               Servicios de Arrendamiento</t>
  </si>
  <si>
    <t xml:space="preserve">               Servicios Profesionales, Científicos, Técnicos y Otros Servicios</t>
  </si>
  <si>
    <t xml:space="preserve">               Servicios Financieros, Bancarios y Comerciales</t>
  </si>
  <si>
    <t xml:space="preserve">               Servicios de Instalación, Reparación, Mantenimiento y Conservación</t>
  </si>
  <si>
    <t xml:space="preserve">               Servicios de Comunicación Social y Publicidad</t>
  </si>
  <si>
    <t xml:space="preserve">               Servicios de Traslado y Viáticos</t>
  </si>
  <si>
    <t xml:space="preserve">               Servicios Oficiales</t>
  </si>
  <si>
    <t xml:space="preserve">    Transferencias, Asignaciones, Subsidios y Otras Ayudas</t>
  </si>
  <si>
    <t xml:space="preserve">               Transferencias Internas y Asignaciones al Sector Público</t>
  </si>
  <si>
    <t xml:space="preserve">               Transferencias al Resto del Sector Público</t>
  </si>
  <si>
    <t xml:space="preserve">               Subsidios y Subvenciones</t>
  </si>
  <si>
    <t xml:space="preserve">               Ayudas Sociales</t>
  </si>
  <si>
    <t xml:space="preserve">               Transferencias a Fideicomisos, Mandatos y Otros Análogos</t>
  </si>
  <si>
    <t xml:space="preserve">               Transferencias a la Seguridad Social</t>
  </si>
  <si>
    <t xml:space="preserve">               Donativos</t>
  </si>
  <si>
    <t xml:space="preserve">               Transferencias al Exterior</t>
  </si>
  <si>
    <t xml:space="preserve">    Bienes Muebles, Inmuebles e Intangibles</t>
  </si>
  <si>
    <t xml:space="preserve">               Mobiliario y Equipo de Administración</t>
  </si>
  <si>
    <t xml:space="preserve">               Mobiliario y Equipo Educacional y Recreativo</t>
  </si>
  <si>
    <t xml:space="preserve">               Equipo e Instrumental Médico y de Laboratorio</t>
  </si>
  <si>
    <t xml:space="preserve">               Vehículos y Equipo de Transporte</t>
  </si>
  <si>
    <t xml:space="preserve">               Equipo de Defensa y Seguridad</t>
  </si>
  <si>
    <t xml:space="preserve">               Maquinaria, Otros Equipos y Herramientas</t>
  </si>
  <si>
    <t xml:space="preserve">               Activos Biológicos</t>
  </si>
  <si>
    <t xml:space="preserve">               Bienes Inmuebles</t>
  </si>
  <si>
    <t xml:space="preserve">               Activos Intangibles</t>
  </si>
  <si>
    <t xml:space="preserve">    Inversión Pública</t>
  </si>
  <si>
    <t xml:space="preserve">               Obra Pública en Bienes de Dominio Público</t>
  </si>
  <si>
    <t xml:space="preserve">               Obra Pública en Bienes Propios</t>
  </si>
  <si>
    <t xml:space="preserve">               Proyectos Productivos y Acciones de Fomento</t>
  </si>
  <si>
    <t xml:space="preserve">    Inversiones Financieras y Otras Provisiones</t>
  </si>
  <si>
    <t xml:space="preserve">               Inversiones para el Fomento de Actividades Productivas</t>
  </si>
  <si>
    <t xml:space="preserve">               Acciones y Participaciones de Capital</t>
  </si>
  <si>
    <t xml:space="preserve">               Compra de Títulos y Valores</t>
  </si>
  <si>
    <t xml:space="preserve">               Concesión de Préstamos</t>
  </si>
  <si>
    <t xml:space="preserve">               Inversiones en Fideicomisos, Mandatos y Otros Análogos</t>
  </si>
  <si>
    <t xml:space="preserve">               Otras Inversiones Financieras</t>
  </si>
  <si>
    <t xml:space="preserve">               Provisiones para Contingencias y Otras Erogaciones Especiales</t>
  </si>
  <si>
    <t xml:space="preserve">    Participaciones y Aportaciones</t>
  </si>
  <si>
    <t xml:space="preserve">               Participaciones</t>
  </si>
  <si>
    <t xml:space="preserve">               Aportaciones</t>
  </si>
  <si>
    <t xml:space="preserve">               Convenios</t>
  </si>
  <si>
    <t xml:space="preserve">    Deuda Pública</t>
  </si>
  <si>
    <t xml:space="preserve">               Amortización de la Deuda Pública</t>
  </si>
  <si>
    <t xml:space="preserve">               Intereses de la Deuda Pública</t>
  </si>
  <si>
    <t xml:space="preserve">               Comisiones de la Deuda Pública</t>
  </si>
  <si>
    <t xml:space="preserve">               Gastos de la Deuda Pública</t>
  </si>
  <si>
    <t xml:space="preserve">               Costo por Coberturas</t>
  </si>
  <si>
    <t xml:space="preserve">               Apoyos Financieros</t>
  </si>
  <si>
    <t xml:space="preserve">               Adeudos de Ejercicios Fiscales Anteriores (Adefas)</t>
  </si>
  <si>
    <t>Clasificación Económica (por Tipo de Gasto)</t>
  </si>
  <si>
    <t xml:space="preserve">    Gasto Corriente</t>
  </si>
  <si>
    <t xml:space="preserve">    Gasto de Capital</t>
  </si>
  <si>
    <t xml:space="preserve">    Amortización de la Deuda y Disminución de Pasivos</t>
  </si>
  <si>
    <t xml:space="preserve">    Pensiones y Jubilaciones</t>
  </si>
  <si>
    <t xml:space="preserve">    Participaciones</t>
  </si>
  <si>
    <t>Clasificación Administrativa</t>
  </si>
  <si>
    <t>GOBIERNO DEL ESTADO DE YUCATAN</t>
  </si>
  <si>
    <t>Del 1o de ENERO al 30 de SEPTIEMBRE de 2020</t>
  </si>
  <si>
    <t>CONCEPTO</t>
  </si>
  <si>
    <t>EGRESOS</t>
  </si>
  <si>
    <t>1</t>
  </si>
  <si>
    <t>2</t>
  </si>
  <si>
    <t>4</t>
  </si>
  <si>
    <t>5</t>
  </si>
  <si>
    <t>DESPACHO DEL GOBERNADOR</t>
  </si>
  <si>
    <t>DEUDA PÚBLICA</t>
  </si>
  <si>
    <t>SECRETARÍA DE EDUCACIÓN</t>
  </si>
  <si>
    <t>PARTICIPACIONES,  APORTACIONES  Y TRANSFERENCIAS A MUNICIPIOS</t>
  </si>
  <si>
    <t>FISCALÍA GENERAL DEL ESTADO</t>
  </si>
  <si>
    <t>SECRETARÍA DE DESARROLLO RURAL</t>
  </si>
  <si>
    <t>SECRETARÍA DE LA CONTRALORÍA GENERAL</t>
  </si>
  <si>
    <t>SECRETARÍA DE FOMENTO ECONÓMICO Y TRABAJO</t>
  </si>
  <si>
    <t>SECRETARÍA DE FOMENTO TURÍSTICO</t>
  </si>
  <si>
    <t>SECRETARÍA DE DESARROLLO SOCIAL</t>
  </si>
  <si>
    <t>SECRETARÍA GENERAL DE GOBIERNO</t>
  </si>
  <si>
    <t>SECRETARÍA DE OBRAS PÚBLICAS</t>
  </si>
  <si>
    <t>SECRETARÍA DE SEGURIDAD PÚBLICA</t>
  </si>
  <si>
    <t>SECRETARÍA DE DESARROLLO SUSTENTABLE</t>
  </si>
  <si>
    <t>SECRETARÍA DE SALUD</t>
  </si>
  <si>
    <t>CONSEJERÍA JURÍDICA</t>
  </si>
  <si>
    <t>SECRETARÍA DE LA CULTURA Y LAS ARTES</t>
  </si>
  <si>
    <t>SECRETARÍA DE ADMINISTRACIÓN Y FINANZAS</t>
  </si>
  <si>
    <t>SECRETARIA DE INVESTIGACIÓN, INNOVACIÓN Y EDUCACIÓN SUPERIOR</t>
  </si>
  <si>
    <t>SECRETARÍA DE LAS MUJERES</t>
  </si>
  <si>
    <t>SECRETARÍA DE PESCA Y ACUACULTURA SUSTENTABLES</t>
  </si>
  <si>
    <t>TOTAL DEL GASTO</t>
  </si>
  <si>
    <t xml:space="preserve">Bajo protesta de decir verdad declaramos que los Estados Financieros y sus Notas son razonablemente correctos y responsabilidad del emisor.   </t>
  </si>
  <si>
    <t>JUBILACIONES Y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</si>
</sst>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sz val="10"/>
      <color theme="1"/>
      <name val="Barlow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  <fill>
      <patternFill patternType="solid">
        <fgColor theme="2" tint="-0.24994659260841701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0" xfId="0" applyFont="1"/>
    <xf numFmtId="43" fontId="4" fillId="0" borderId="0" xfId="1" applyFont="1"/>
    <xf numFmtId="43" fontId="4" fillId="0" borderId="0" xfId="0" applyNumberFormat="1" applyFont="1"/>
    <xf numFmtId="43" fontId="4" fillId="0" borderId="0" xfId="0" applyNumberFormat="1" applyFont="1" applyFill="1"/>
    <xf numFmtId="0" fontId="4" fillId="0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4" fillId="0" borderId="6" xfId="0" applyFont="1" applyBorder="1"/>
    <xf numFmtId="0" fontId="2" fillId="0" borderId="6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164" fontId="4" fillId="0" borderId="3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/>
    </xf>
    <xf numFmtId="0" fontId="2" fillId="0" borderId="3" xfId="0" applyFont="1" applyBorder="1"/>
    <xf numFmtId="44" fontId="2" fillId="0" borderId="3" xfId="2" applyFont="1" applyBorder="1"/>
    <xf numFmtId="0" fontId="4" fillId="0" borderId="6" xfId="0" applyFont="1" applyFill="1" applyBorder="1" applyAlignment="1">
      <alignment wrapText="1"/>
    </xf>
    <xf numFmtId="44" fontId="4" fillId="0" borderId="6" xfId="2" applyFont="1" applyFill="1" applyBorder="1"/>
    <xf numFmtId="0" fontId="2" fillId="0" borderId="0" xfId="0" applyFont="1"/>
    <xf numFmtId="0" fontId="2" fillId="0" borderId="6" xfId="0" applyFont="1" applyFill="1" applyBorder="1" applyAlignment="1">
      <alignment wrapText="1"/>
    </xf>
    <xf numFmtId="44" fontId="2" fillId="0" borderId="6" xfId="2" applyFont="1" applyFill="1" applyBorder="1"/>
    <xf numFmtId="0" fontId="2" fillId="0" borderId="0" xfId="0" applyFont="1" applyFill="1"/>
    <xf numFmtId="44" fontId="4" fillId="0" borderId="8" xfId="2" applyFont="1" applyFill="1" applyBorder="1"/>
    <xf numFmtId="0" fontId="2" fillId="0" borderId="7" xfId="0" applyFont="1" applyBorder="1"/>
    <xf numFmtId="44" fontId="2" fillId="0" borderId="7" xfId="2" applyFont="1" applyBorder="1"/>
    <xf numFmtId="44" fontId="4" fillId="0" borderId="0" xfId="0" applyNumberFormat="1" applyFont="1"/>
    <xf numFmtId="0" fontId="2" fillId="0" borderId="8" xfId="0" applyFont="1" applyBorder="1"/>
    <xf numFmtId="0" fontId="3" fillId="2" borderId="5" xfId="0" applyFont="1" applyFill="1" applyBorder="1" applyAlignment="1">
      <alignment horizontal="center" wrapText="1"/>
    </xf>
    <xf numFmtId="164" fontId="4" fillId="0" borderId="8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0" borderId="3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164" fontId="2" fillId="0" borderId="6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1476374</xdr:colOff>
      <xdr:row>0</xdr:row>
      <xdr:rowOff>133350</xdr:rowOff>
    </xdr:from>
    <xdr:to>
      <xdr:col>0</xdr:col>
      <xdr:colOff>2571749</xdr:colOff>
      <xdr:row>6</xdr:row>
      <xdr:rowOff>110403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4" y="133350"/>
          <a:ext cx="1095375" cy="10057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85725</xdr:rowOff>
    </xdr:from>
    <xdr:to>
      <xdr:col>0</xdr:col>
      <xdr:colOff>1590675</xdr:colOff>
      <xdr:row>5</xdr:row>
      <xdr:rowOff>138978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85725"/>
          <a:ext cx="1095375" cy="10057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1038225</xdr:colOff>
      <xdr:row>0</xdr:row>
      <xdr:rowOff>152400</xdr:rowOff>
    </xdr:from>
    <xdr:to>
      <xdr:col>0</xdr:col>
      <xdr:colOff>2133600</xdr:colOff>
      <xdr:row>6</xdr:row>
      <xdr:rowOff>15153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225" y="152400"/>
          <a:ext cx="1095375" cy="10057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142875</xdr:rowOff>
    </xdr:from>
    <xdr:to>
      <xdr:col>0</xdr:col>
      <xdr:colOff>1933575</xdr:colOff>
      <xdr:row>6</xdr:row>
      <xdr:rowOff>5628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142875"/>
          <a:ext cx="1095375" cy="1005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workbookViewId="0">
      <selection activeCell="A18" sqref="A18"/>
    </sheetView>
  </sheetViews>
  <sheetFormatPr baseColWidth="10" defaultRowHeight="13.5" x14ac:dyDescent="0.25"/>
  <cols>
    <col min="1" max="1" width="51.7109375" style="5" customWidth="1"/>
    <col min="2" max="2" width="21.85546875" style="5" bestFit="1" customWidth="1"/>
    <col min="3" max="3" width="18.7109375" style="5" bestFit="1" customWidth="1"/>
    <col min="4" max="4" width="21.28515625" style="5" bestFit="1" customWidth="1"/>
    <col min="5" max="5" width="20.7109375" style="5" bestFit="1" customWidth="1"/>
    <col min="6" max="6" width="20.140625" style="5" bestFit="1" customWidth="1"/>
    <col min="7" max="7" width="20.5703125" style="5" bestFit="1" customWidth="1"/>
    <col min="8" max="16384" width="11.42578125" style="5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45"/>
    </row>
    <row r="2" spans="1:7" x14ac:dyDescent="0.25">
      <c r="A2" s="45" t="s">
        <v>0</v>
      </c>
      <c r="B2" s="45"/>
      <c r="C2" s="45"/>
      <c r="D2" s="45"/>
      <c r="E2" s="45"/>
      <c r="F2" s="45"/>
      <c r="G2" s="45"/>
    </row>
    <row r="3" spans="1:7" x14ac:dyDescent="0.25">
      <c r="A3" s="45" t="s">
        <v>4</v>
      </c>
      <c r="B3" s="45"/>
      <c r="C3" s="45"/>
      <c r="D3" s="45"/>
      <c r="E3" s="45"/>
      <c r="F3" s="45"/>
      <c r="G3" s="45"/>
    </row>
    <row r="4" spans="1:7" x14ac:dyDescent="0.25">
      <c r="A4" s="45" t="s">
        <v>1</v>
      </c>
      <c r="B4" s="45"/>
      <c r="C4" s="45"/>
      <c r="D4" s="45"/>
      <c r="E4" s="45"/>
      <c r="F4" s="45"/>
      <c r="G4" s="45"/>
    </row>
    <row r="5" spans="1:7" x14ac:dyDescent="0.25">
      <c r="A5" s="45" t="s">
        <v>127</v>
      </c>
      <c r="B5" s="45"/>
      <c r="C5" s="45"/>
      <c r="D5" s="45"/>
      <c r="E5" s="45"/>
      <c r="F5" s="45"/>
      <c r="G5" s="45"/>
    </row>
    <row r="6" spans="1:7" x14ac:dyDescent="0.25">
      <c r="A6" s="45" t="s">
        <v>129</v>
      </c>
      <c r="B6" s="45"/>
      <c r="C6" s="45"/>
      <c r="D6" s="45"/>
      <c r="E6" s="45"/>
      <c r="F6" s="45"/>
      <c r="G6" s="45"/>
    </row>
    <row r="7" spans="1:7" x14ac:dyDescent="0.25">
      <c r="A7" s="45" t="s">
        <v>3</v>
      </c>
      <c r="B7" s="45"/>
      <c r="C7" s="45"/>
      <c r="D7" s="45"/>
      <c r="E7" s="45"/>
      <c r="F7" s="45"/>
      <c r="G7" s="45"/>
    </row>
    <row r="8" spans="1:7" x14ac:dyDescent="0.25">
      <c r="A8" s="46" t="s">
        <v>130</v>
      </c>
      <c r="B8" s="49" t="s">
        <v>131</v>
      </c>
      <c r="C8" s="49"/>
      <c r="D8" s="49"/>
      <c r="E8" s="49"/>
      <c r="F8" s="49"/>
      <c r="G8" s="50"/>
    </row>
    <row r="9" spans="1:7" ht="34.5" customHeight="1" x14ac:dyDescent="0.25">
      <c r="A9" s="47"/>
      <c r="B9" s="21" t="s">
        <v>9</v>
      </c>
      <c r="C9" s="22" t="s">
        <v>10</v>
      </c>
      <c r="D9" s="21" t="s">
        <v>11</v>
      </c>
      <c r="E9" s="21" t="s">
        <v>5</v>
      </c>
      <c r="F9" s="21" t="s">
        <v>6</v>
      </c>
      <c r="G9" s="21" t="s">
        <v>12</v>
      </c>
    </row>
    <row r="10" spans="1:7" x14ac:dyDescent="0.25">
      <c r="A10" s="48"/>
      <c r="B10" s="23" t="s">
        <v>132</v>
      </c>
      <c r="C10" s="23" t="s">
        <v>133</v>
      </c>
      <c r="D10" s="23" t="s">
        <v>13</v>
      </c>
      <c r="E10" s="23" t="s">
        <v>134</v>
      </c>
      <c r="F10" s="23" t="s">
        <v>135</v>
      </c>
      <c r="G10" s="23" t="s">
        <v>14</v>
      </c>
    </row>
    <row r="11" spans="1:7" x14ac:dyDescent="0.25">
      <c r="A11" s="24" t="s">
        <v>4</v>
      </c>
      <c r="B11" s="25">
        <f t="shared" ref="B11:G11" si="0">SUM(B12:B31)+B32+B34</f>
        <v>28402214027</v>
      </c>
      <c r="C11" s="25">
        <f t="shared" si="0"/>
        <v>933518675.91999996</v>
      </c>
      <c r="D11" s="25">
        <f t="shared" si="0"/>
        <v>29335732702.919998</v>
      </c>
      <c r="E11" s="25">
        <f t="shared" si="0"/>
        <v>19105598626.789997</v>
      </c>
      <c r="F11" s="25">
        <f t="shared" si="0"/>
        <v>18595312757.009998</v>
      </c>
      <c r="G11" s="25">
        <f t="shared" si="0"/>
        <v>10230134076.130001</v>
      </c>
    </row>
    <row r="12" spans="1:7" s="9" customFormat="1" x14ac:dyDescent="0.25">
      <c r="A12" s="26" t="s">
        <v>136</v>
      </c>
      <c r="B12" s="27">
        <v>28442800</v>
      </c>
      <c r="C12" s="27">
        <v>2330320.63</v>
      </c>
      <c r="D12" s="27">
        <v>30773120.630000003</v>
      </c>
      <c r="E12" s="27">
        <v>20087876.880000003</v>
      </c>
      <c r="F12" s="27">
        <v>19640408.880000003</v>
      </c>
      <c r="G12" s="27">
        <v>10685243.75</v>
      </c>
    </row>
    <row r="13" spans="1:7" s="9" customFormat="1" x14ac:dyDescent="0.25">
      <c r="A13" s="26" t="s">
        <v>146</v>
      </c>
      <c r="B13" s="27">
        <v>452169275</v>
      </c>
      <c r="C13" s="27">
        <v>-32551177.260000002</v>
      </c>
      <c r="D13" s="27">
        <v>419618097.74000001</v>
      </c>
      <c r="E13" s="27">
        <v>280546562.44</v>
      </c>
      <c r="F13" s="27">
        <v>267163582.21999997</v>
      </c>
      <c r="G13" s="27">
        <v>139071535.30000001</v>
      </c>
    </row>
    <row r="14" spans="1:7" s="9" customFormat="1" x14ac:dyDescent="0.25">
      <c r="A14" s="26" t="s">
        <v>147</v>
      </c>
      <c r="B14" s="27">
        <v>14737665</v>
      </c>
      <c r="C14" s="27">
        <v>-133735.83000000002</v>
      </c>
      <c r="D14" s="27">
        <v>14603929.169999998</v>
      </c>
      <c r="E14" s="27">
        <v>9507033.120000001</v>
      </c>
      <c r="F14" s="27">
        <v>9125312.0599999987</v>
      </c>
      <c r="G14" s="27">
        <v>5096896.05</v>
      </c>
    </row>
    <row r="15" spans="1:7" s="9" customFormat="1" x14ac:dyDescent="0.25">
      <c r="A15" s="26" t="s">
        <v>148</v>
      </c>
      <c r="B15" s="27">
        <v>5051591550</v>
      </c>
      <c r="C15" s="27">
        <v>21038373.169999998</v>
      </c>
      <c r="D15" s="27">
        <v>5072629923.1700001</v>
      </c>
      <c r="E15" s="27">
        <v>2813230331.27</v>
      </c>
      <c r="F15" s="27">
        <v>2617432836.77</v>
      </c>
      <c r="G15" s="27">
        <v>2259399591.9000001</v>
      </c>
    </row>
    <row r="16" spans="1:7" s="9" customFormat="1" x14ac:dyDescent="0.25">
      <c r="A16" s="26" t="s">
        <v>138</v>
      </c>
      <c r="B16" s="27">
        <v>10429525857</v>
      </c>
      <c r="C16" s="27">
        <v>-321392655.50999999</v>
      </c>
      <c r="D16" s="27">
        <v>10108133201.49</v>
      </c>
      <c r="E16" s="27">
        <v>7018424870.7199993</v>
      </c>
      <c r="F16" s="27">
        <v>6977722650.8500004</v>
      </c>
      <c r="G16" s="27">
        <v>3089708330.77</v>
      </c>
    </row>
    <row r="17" spans="1:7" s="9" customFormat="1" x14ac:dyDescent="0.25">
      <c r="A17" s="26" t="s">
        <v>140</v>
      </c>
      <c r="B17" s="27">
        <v>423013736</v>
      </c>
      <c r="C17" s="27">
        <v>-18997279</v>
      </c>
      <c r="D17" s="27">
        <v>404016457</v>
      </c>
      <c r="E17" s="27">
        <v>266142081.01999998</v>
      </c>
      <c r="F17" s="27">
        <v>255080236.03000003</v>
      </c>
      <c r="G17" s="27">
        <v>137874375.97999999</v>
      </c>
    </row>
    <row r="18" spans="1:7" s="9" customFormat="1" x14ac:dyDescent="0.25">
      <c r="A18" s="26" t="s">
        <v>141</v>
      </c>
      <c r="B18" s="27">
        <v>277833105</v>
      </c>
      <c r="C18" s="27">
        <v>163616514.22</v>
      </c>
      <c r="D18" s="27">
        <v>441449619.21999997</v>
      </c>
      <c r="E18" s="27">
        <v>250661912.68000001</v>
      </c>
      <c r="F18" s="27">
        <v>218576442.86999997</v>
      </c>
      <c r="G18" s="27">
        <v>190787706.54000002</v>
      </c>
    </row>
    <row r="19" spans="1:7" s="9" customFormat="1" x14ac:dyDescent="0.25">
      <c r="A19" s="26" t="s">
        <v>143</v>
      </c>
      <c r="B19" s="27">
        <v>434082255</v>
      </c>
      <c r="C19" s="27">
        <v>-22132238.07</v>
      </c>
      <c r="D19" s="27">
        <v>411950016.93000001</v>
      </c>
      <c r="E19" s="27">
        <v>290406984.91999996</v>
      </c>
      <c r="F19" s="27">
        <v>259659185.88000003</v>
      </c>
      <c r="G19" s="27">
        <v>121543032.00999999</v>
      </c>
    </row>
    <row r="20" spans="1:7" s="9" customFormat="1" x14ac:dyDescent="0.25">
      <c r="A20" s="26" t="s">
        <v>144</v>
      </c>
      <c r="B20" s="27">
        <v>123063288</v>
      </c>
      <c r="C20" s="27">
        <v>-39521345.109999999</v>
      </c>
      <c r="D20" s="27">
        <v>83541942.890000001</v>
      </c>
      <c r="E20" s="27">
        <v>43935334.460000001</v>
      </c>
      <c r="F20" s="27">
        <v>39818702.660000004</v>
      </c>
      <c r="G20" s="27">
        <v>39606608.43</v>
      </c>
    </row>
    <row r="21" spans="1:7" s="9" customFormat="1" x14ac:dyDescent="0.25">
      <c r="A21" s="26" t="s">
        <v>149</v>
      </c>
      <c r="B21" s="27">
        <v>53332011</v>
      </c>
      <c r="C21" s="27">
        <v>9592112.2300000004</v>
      </c>
      <c r="D21" s="27">
        <v>62924123.229999997</v>
      </c>
      <c r="E21" s="27">
        <v>33310399.23</v>
      </c>
      <c r="F21" s="27">
        <v>30117156.32</v>
      </c>
      <c r="G21" s="27">
        <v>29613724</v>
      </c>
    </row>
    <row r="22" spans="1:7" s="9" customFormat="1" x14ac:dyDescent="0.25">
      <c r="A22" s="26" t="s">
        <v>142</v>
      </c>
      <c r="B22" s="27">
        <v>89757075</v>
      </c>
      <c r="C22" s="27">
        <v>7140531.2200000007</v>
      </c>
      <c r="D22" s="27">
        <v>96897606.219999999</v>
      </c>
      <c r="E22" s="27">
        <v>66694602.149999999</v>
      </c>
      <c r="F22" s="27">
        <v>63411826.470000006</v>
      </c>
      <c r="G22" s="27">
        <v>30203004.07</v>
      </c>
    </row>
    <row r="23" spans="1:7" s="9" customFormat="1" x14ac:dyDescent="0.25">
      <c r="A23" s="26" t="s">
        <v>145</v>
      </c>
      <c r="B23" s="27">
        <v>467907625</v>
      </c>
      <c r="C23" s="27">
        <v>72586841.340000004</v>
      </c>
      <c r="D23" s="27">
        <v>540494466.33999991</v>
      </c>
      <c r="E23" s="27">
        <v>316425445.86000001</v>
      </c>
      <c r="F23" s="27">
        <v>286585851.99000001</v>
      </c>
      <c r="G23" s="27">
        <v>224069020.48000002</v>
      </c>
    </row>
    <row r="24" spans="1:7" x14ac:dyDescent="0.25">
      <c r="A24" s="26" t="s">
        <v>150</v>
      </c>
      <c r="B24" s="27">
        <v>1350000</v>
      </c>
      <c r="C24" s="27">
        <v>-665536</v>
      </c>
      <c r="D24" s="27">
        <v>684464</v>
      </c>
      <c r="E24" s="27">
        <v>0</v>
      </c>
      <c r="F24" s="27">
        <v>0</v>
      </c>
      <c r="G24" s="27">
        <v>684464</v>
      </c>
    </row>
    <row r="25" spans="1:7" x14ac:dyDescent="0.25">
      <c r="A25" s="26" t="s">
        <v>159</v>
      </c>
      <c r="B25" s="27">
        <v>831942010</v>
      </c>
      <c r="C25" s="27">
        <v>-425666</v>
      </c>
      <c r="D25" s="27">
        <v>831516344</v>
      </c>
      <c r="E25" s="27">
        <v>523149448.39999998</v>
      </c>
      <c r="F25" s="27">
        <v>511084093.14999998</v>
      </c>
      <c r="G25" s="27">
        <v>308366895.60000002</v>
      </c>
    </row>
    <row r="26" spans="1:7" x14ac:dyDescent="0.25">
      <c r="A26" s="26" t="s">
        <v>151</v>
      </c>
      <c r="B26" s="27">
        <v>116556126</v>
      </c>
      <c r="C26" s="27">
        <v>-523423.66</v>
      </c>
      <c r="D26" s="27">
        <v>116032702.34</v>
      </c>
      <c r="E26" s="27">
        <v>74927496.420000002</v>
      </c>
      <c r="F26" s="27">
        <v>72045937.739999995</v>
      </c>
      <c r="G26" s="27">
        <v>41105205.920000002</v>
      </c>
    </row>
    <row r="27" spans="1:7" x14ac:dyDescent="0.25">
      <c r="A27" s="26" t="s">
        <v>152</v>
      </c>
      <c r="B27" s="27">
        <v>431314005</v>
      </c>
      <c r="C27" s="27">
        <v>9419882.3599999994</v>
      </c>
      <c r="D27" s="27">
        <v>440733887.36000001</v>
      </c>
      <c r="E27" s="27">
        <v>295329165.31999999</v>
      </c>
      <c r="F27" s="27">
        <v>290607693.44</v>
      </c>
      <c r="G27" s="27">
        <v>145404722.04000002</v>
      </c>
    </row>
    <row r="28" spans="1:7" x14ac:dyDescent="0.25">
      <c r="A28" s="26" t="s">
        <v>153</v>
      </c>
      <c r="B28" s="27">
        <v>984897674</v>
      </c>
      <c r="C28" s="27">
        <v>1179470465.01</v>
      </c>
      <c r="D28" s="27">
        <v>2164368139.0099998</v>
      </c>
      <c r="E28" s="27">
        <v>734655299.41000009</v>
      </c>
      <c r="F28" s="27">
        <v>677428794.21000004</v>
      </c>
      <c r="G28" s="27">
        <v>1429712839.5999999</v>
      </c>
    </row>
    <row r="29" spans="1:7" ht="27" x14ac:dyDescent="0.25">
      <c r="A29" s="26" t="s">
        <v>154</v>
      </c>
      <c r="B29" s="27">
        <v>167468955</v>
      </c>
      <c r="C29" s="27">
        <v>-20839026.600000001</v>
      </c>
      <c r="D29" s="27">
        <v>146629928.40000001</v>
      </c>
      <c r="E29" s="27">
        <v>91586069.140000001</v>
      </c>
      <c r="F29" s="27">
        <v>85703282.450000003</v>
      </c>
      <c r="G29" s="27">
        <v>55043859.260000005</v>
      </c>
    </row>
    <row r="30" spans="1:7" x14ac:dyDescent="0.25">
      <c r="A30" s="26" t="s">
        <v>155</v>
      </c>
      <c r="B30" s="27">
        <v>85534254</v>
      </c>
      <c r="C30" s="27">
        <v>-11855502.440000001</v>
      </c>
      <c r="D30" s="27">
        <v>73678751.560000002</v>
      </c>
      <c r="E30" s="27">
        <v>44569536.689999998</v>
      </c>
      <c r="F30" s="27">
        <v>42850981.549999997</v>
      </c>
      <c r="G30" s="27">
        <v>29109214.869999997</v>
      </c>
    </row>
    <row r="31" spans="1:7" s="28" customFormat="1" x14ac:dyDescent="0.25">
      <c r="A31" s="26" t="s">
        <v>156</v>
      </c>
      <c r="B31" s="27">
        <v>102964432</v>
      </c>
      <c r="C31" s="27">
        <v>32397854.100000001</v>
      </c>
      <c r="D31" s="27">
        <v>135362286.09999999</v>
      </c>
      <c r="E31" s="27">
        <v>112621409.04000001</v>
      </c>
      <c r="F31" s="27">
        <v>52463754.369999997</v>
      </c>
      <c r="G31" s="27">
        <v>22740877.059999999</v>
      </c>
    </row>
    <row r="32" spans="1:7" s="31" customFormat="1" ht="27" x14ac:dyDescent="0.25">
      <c r="A32" s="29" t="s">
        <v>139</v>
      </c>
      <c r="B32" s="30">
        <v>6891040405</v>
      </c>
      <c r="C32" s="30">
        <v>53407897.009999998</v>
      </c>
      <c r="D32" s="30">
        <v>6944448302.0100002</v>
      </c>
      <c r="E32" s="30">
        <v>5458962924.1999998</v>
      </c>
      <c r="F32" s="30">
        <v>5458785060.9099998</v>
      </c>
      <c r="G32" s="30">
        <v>1485485377.8099999</v>
      </c>
    </row>
    <row r="33" spans="1:7" s="9" customFormat="1" x14ac:dyDescent="0.25">
      <c r="A33" s="26" t="s">
        <v>153</v>
      </c>
      <c r="B33" s="27">
        <f>B32</f>
        <v>6891040405</v>
      </c>
      <c r="C33" s="27">
        <f t="shared" ref="C33:G33" si="1">C32</f>
        <v>53407897.009999998</v>
      </c>
      <c r="D33" s="27">
        <f t="shared" si="1"/>
        <v>6944448302.0100002</v>
      </c>
      <c r="E33" s="27">
        <f t="shared" si="1"/>
        <v>5458962924.1999998</v>
      </c>
      <c r="F33" s="27">
        <f t="shared" si="1"/>
        <v>5458785060.9099998</v>
      </c>
      <c r="G33" s="27">
        <f t="shared" si="1"/>
        <v>1485485377.8099999</v>
      </c>
    </row>
    <row r="34" spans="1:7" s="28" customFormat="1" x14ac:dyDescent="0.25">
      <c r="A34" s="29" t="s">
        <v>137</v>
      </c>
      <c r="B34" s="30">
        <v>943689924</v>
      </c>
      <c r="C34" s="30">
        <v>-148444529.89000002</v>
      </c>
      <c r="D34" s="30">
        <v>795245394.11000001</v>
      </c>
      <c r="E34" s="30">
        <v>360423843.41999996</v>
      </c>
      <c r="F34" s="30">
        <v>360008966.19</v>
      </c>
      <c r="G34" s="30">
        <v>434821550.68999994</v>
      </c>
    </row>
    <row r="35" spans="1:7" s="28" customFormat="1" x14ac:dyDescent="0.25">
      <c r="A35" s="26" t="s">
        <v>153</v>
      </c>
      <c r="B35" s="27">
        <f>B34</f>
        <v>943689924</v>
      </c>
      <c r="C35" s="27">
        <f t="shared" ref="C35:G35" si="2">C34</f>
        <v>-148444529.89000002</v>
      </c>
      <c r="D35" s="27">
        <f t="shared" si="2"/>
        <v>795245394.11000001</v>
      </c>
      <c r="E35" s="27">
        <f t="shared" si="2"/>
        <v>360423843.41999996</v>
      </c>
      <c r="F35" s="27">
        <f t="shared" si="2"/>
        <v>360008966.19</v>
      </c>
      <c r="G35" s="27">
        <f t="shared" si="2"/>
        <v>434821550.68999994</v>
      </c>
    </row>
    <row r="36" spans="1:7" x14ac:dyDescent="0.25">
      <c r="A36" s="26"/>
      <c r="B36" s="32"/>
      <c r="C36" s="32"/>
      <c r="D36" s="32"/>
      <c r="E36" s="32"/>
      <c r="F36" s="32"/>
      <c r="G36" s="32"/>
    </row>
    <row r="37" spans="1:7" x14ac:dyDescent="0.25">
      <c r="A37" s="33" t="s">
        <v>157</v>
      </c>
      <c r="B37" s="34">
        <f>B11</f>
        <v>28402214027</v>
      </c>
      <c r="C37" s="34">
        <f t="shared" ref="C37:G37" si="3">C11</f>
        <v>933518675.91999996</v>
      </c>
      <c r="D37" s="34">
        <f t="shared" si="3"/>
        <v>29335732702.919998</v>
      </c>
      <c r="E37" s="34">
        <f t="shared" si="3"/>
        <v>19105598626.789997</v>
      </c>
      <c r="F37" s="34">
        <f t="shared" si="3"/>
        <v>18595312757.009998</v>
      </c>
      <c r="G37" s="34">
        <f t="shared" si="3"/>
        <v>10230134076.130001</v>
      </c>
    </row>
    <row r="38" spans="1:7" x14ac:dyDescent="0.25">
      <c r="A38" s="5" t="s">
        <v>158</v>
      </c>
      <c r="B38" s="6"/>
      <c r="C38" s="6"/>
      <c r="D38" s="6"/>
      <c r="E38" s="6"/>
      <c r="F38" s="6"/>
      <c r="G38" s="6"/>
    </row>
    <row r="39" spans="1:7" x14ac:dyDescent="0.25">
      <c r="B39" s="35"/>
      <c r="C39" s="35"/>
      <c r="D39" s="35"/>
      <c r="E39" s="35"/>
      <c r="F39" s="35"/>
      <c r="G39" s="35"/>
    </row>
  </sheetData>
  <mergeCells count="9">
    <mergeCell ref="A7:G7"/>
    <mergeCell ref="A8:A10"/>
    <mergeCell ref="B8:G8"/>
    <mergeCell ref="A1:G1"/>
    <mergeCell ref="A2:G2"/>
    <mergeCell ref="A3:G3"/>
    <mergeCell ref="A4:G4"/>
    <mergeCell ref="A5:G5"/>
    <mergeCell ref="A6:G6"/>
  </mergeCells>
  <printOptions horizontalCentered="1" verticalCentered="1"/>
  <pageMargins left="0.59055118110236227" right="0.59055118110236227" top="0.59055118110236227" bottom="0.59055118110236227" header="0" footer="0"/>
  <pageSetup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showGridLines="0" workbookViewId="0">
      <selection activeCell="A43" sqref="A43"/>
    </sheetView>
  </sheetViews>
  <sheetFormatPr baseColWidth="10" defaultRowHeight="15" x14ac:dyDescent="0.25"/>
  <cols>
    <col min="1" max="1" width="64.7109375" customWidth="1"/>
    <col min="2" max="2" width="18.28515625" customWidth="1"/>
    <col min="3" max="3" width="15.7109375" customWidth="1"/>
    <col min="4" max="4" width="20.140625" customWidth="1"/>
    <col min="5" max="5" width="17.28515625" customWidth="1"/>
    <col min="6" max="6" width="18" customWidth="1"/>
    <col min="7" max="7" width="18.42578125" customWidth="1"/>
  </cols>
  <sheetData>
    <row r="1" spans="1:8" x14ac:dyDescent="0.25">
      <c r="A1" s="45" t="s">
        <v>0</v>
      </c>
      <c r="B1" s="45"/>
      <c r="C1" s="45"/>
      <c r="D1" s="45"/>
      <c r="E1" s="45"/>
      <c r="F1" s="45"/>
      <c r="G1" s="45"/>
    </row>
    <row r="2" spans="1:8" x14ac:dyDescent="0.25">
      <c r="A2" s="45" t="s">
        <v>4</v>
      </c>
      <c r="B2" s="45"/>
      <c r="C2" s="45"/>
      <c r="D2" s="45"/>
      <c r="E2" s="45"/>
      <c r="F2" s="45"/>
      <c r="G2" s="45"/>
    </row>
    <row r="3" spans="1:8" x14ac:dyDescent="0.25">
      <c r="A3" s="45" t="s">
        <v>1</v>
      </c>
      <c r="B3" s="45"/>
      <c r="C3" s="45"/>
      <c r="D3" s="45"/>
      <c r="E3" s="45"/>
      <c r="F3" s="45"/>
      <c r="G3" s="45"/>
    </row>
    <row r="4" spans="1:8" x14ac:dyDescent="0.25">
      <c r="A4" s="45" t="s">
        <v>50</v>
      </c>
      <c r="B4" s="45"/>
      <c r="C4" s="45"/>
      <c r="D4" s="45"/>
      <c r="E4" s="45"/>
      <c r="F4" s="45"/>
      <c r="G4" s="45"/>
    </row>
    <row r="5" spans="1:8" x14ac:dyDescent="0.25">
      <c r="A5" s="45" t="s">
        <v>2</v>
      </c>
      <c r="B5" s="45"/>
      <c r="C5" s="45"/>
      <c r="D5" s="45"/>
      <c r="E5" s="45"/>
      <c r="F5" s="45"/>
      <c r="G5" s="45"/>
    </row>
    <row r="6" spans="1:8" x14ac:dyDescent="0.25">
      <c r="A6" s="45" t="s">
        <v>3</v>
      </c>
      <c r="B6" s="45"/>
      <c r="C6" s="45"/>
      <c r="D6" s="45"/>
      <c r="E6" s="45"/>
      <c r="F6" s="45"/>
      <c r="G6" s="45"/>
    </row>
    <row r="7" spans="1:8" x14ac:dyDescent="0.25">
      <c r="A7" s="2"/>
      <c r="B7" s="2"/>
      <c r="C7" s="2"/>
      <c r="D7" s="2"/>
      <c r="E7" s="2"/>
      <c r="F7" s="2"/>
      <c r="G7" s="2"/>
    </row>
    <row r="8" spans="1:8" ht="27" x14ac:dyDescent="0.25">
      <c r="A8" s="10" t="s">
        <v>7</v>
      </c>
      <c r="B8" s="14" t="s">
        <v>9</v>
      </c>
      <c r="C8" s="14" t="s">
        <v>10</v>
      </c>
      <c r="D8" s="14" t="s">
        <v>11</v>
      </c>
      <c r="E8" s="14" t="s">
        <v>5</v>
      </c>
      <c r="F8" s="14" t="s">
        <v>6</v>
      </c>
      <c r="G8" s="14" t="s">
        <v>12</v>
      </c>
    </row>
    <row r="9" spans="1:8" x14ac:dyDescent="0.25">
      <c r="A9" s="11"/>
      <c r="B9" s="15">
        <v>1</v>
      </c>
      <c r="C9" s="15">
        <v>2</v>
      </c>
      <c r="D9" s="15" t="s">
        <v>13</v>
      </c>
      <c r="E9" s="15">
        <v>4</v>
      </c>
      <c r="F9" s="15">
        <v>5</v>
      </c>
      <c r="G9" s="15" t="s">
        <v>14</v>
      </c>
    </row>
    <row r="10" spans="1:8" x14ac:dyDescent="0.25">
      <c r="A10" s="13" t="s">
        <v>51</v>
      </c>
      <c r="B10" s="20">
        <f>SUM(B11:B17)</f>
        <v>12492947586</v>
      </c>
      <c r="C10" s="20">
        <f t="shared" ref="C10:G10" si="0">SUM(C11:C17)</f>
        <v>-17242851.220000029</v>
      </c>
      <c r="D10" s="20">
        <f>SUM(D11:D17)</f>
        <v>12475704734.779999</v>
      </c>
      <c r="E10" s="41">
        <f t="shared" si="0"/>
        <v>8583555834.0999994</v>
      </c>
      <c r="F10" s="41">
        <f t="shared" si="0"/>
        <v>8512185059.249999</v>
      </c>
      <c r="G10" s="20">
        <f t="shared" si="0"/>
        <v>3892148900.6799994</v>
      </c>
      <c r="H10" s="1"/>
    </row>
    <row r="11" spans="1:8" x14ac:dyDescent="0.25">
      <c r="A11" s="12" t="s">
        <v>52</v>
      </c>
      <c r="B11" s="17">
        <v>6509618003</v>
      </c>
      <c r="C11" s="17">
        <v>60298753.57</v>
      </c>
      <c r="D11" s="17">
        <v>6569916756.5699997</v>
      </c>
      <c r="E11" s="42">
        <v>5019349092.4799995</v>
      </c>
      <c r="F11" s="42">
        <v>5019349092.4799995</v>
      </c>
      <c r="G11" s="17">
        <v>1550567664.0899999</v>
      </c>
    </row>
    <row r="12" spans="1:8" x14ac:dyDescent="0.25">
      <c r="A12" s="12" t="s">
        <v>53</v>
      </c>
      <c r="B12" s="17">
        <v>965609878</v>
      </c>
      <c r="C12" s="17">
        <v>-32766982.789999999</v>
      </c>
      <c r="D12" s="17">
        <v>932842895.21000004</v>
      </c>
      <c r="E12" s="42">
        <v>685511545.25</v>
      </c>
      <c r="F12" s="42">
        <v>685077013.85000002</v>
      </c>
      <c r="G12" s="17">
        <v>247331349.96000001</v>
      </c>
    </row>
    <row r="13" spans="1:8" x14ac:dyDescent="0.25">
      <c r="A13" s="12" t="s">
        <v>54</v>
      </c>
      <c r="B13" s="17">
        <v>1694867944</v>
      </c>
      <c r="C13" s="17">
        <v>175319248</v>
      </c>
      <c r="D13" s="17">
        <v>1870187192</v>
      </c>
      <c r="E13" s="42">
        <v>761076781.35000002</v>
      </c>
      <c r="F13" s="42">
        <v>761066226.89999998</v>
      </c>
      <c r="G13" s="17">
        <v>1109110410.6500001</v>
      </c>
    </row>
    <row r="14" spans="1:8" x14ac:dyDescent="0.25">
      <c r="A14" s="12" t="s">
        <v>55</v>
      </c>
      <c r="B14" s="17">
        <v>1094540621</v>
      </c>
      <c r="C14" s="17">
        <v>81961401</v>
      </c>
      <c r="D14" s="17">
        <v>1176502022</v>
      </c>
      <c r="E14" s="42">
        <v>821823617.61000001</v>
      </c>
      <c r="F14" s="42">
        <v>768090245.65999997</v>
      </c>
      <c r="G14" s="17">
        <v>354678404.38999999</v>
      </c>
    </row>
    <row r="15" spans="1:8" x14ac:dyDescent="0.25">
      <c r="A15" s="12" t="s">
        <v>56</v>
      </c>
      <c r="B15" s="17">
        <v>952819986</v>
      </c>
      <c r="C15" s="17">
        <v>-23238163</v>
      </c>
      <c r="D15" s="17">
        <v>929581823</v>
      </c>
      <c r="E15" s="42">
        <v>666716046.61000001</v>
      </c>
      <c r="F15" s="42">
        <v>649523729.55999994</v>
      </c>
      <c r="G15" s="17">
        <v>262865776.38999999</v>
      </c>
    </row>
    <row r="16" spans="1:8" x14ac:dyDescent="0.25">
      <c r="A16" s="12" t="s">
        <v>57</v>
      </c>
      <c r="B16" s="17">
        <v>172799613</v>
      </c>
      <c r="C16" s="17">
        <v>-134441418</v>
      </c>
      <c r="D16" s="17">
        <v>38358195</v>
      </c>
      <c r="E16" s="42">
        <v>0</v>
      </c>
      <c r="F16" s="42">
        <v>0</v>
      </c>
      <c r="G16" s="17">
        <v>38358195</v>
      </c>
    </row>
    <row r="17" spans="1:8" x14ac:dyDescent="0.25">
      <c r="A17" s="12" t="s">
        <v>58</v>
      </c>
      <c r="B17" s="17">
        <v>1102691541</v>
      </c>
      <c r="C17" s="17">
        <v>-144375690</v>
      </c>
      <c r="D17" s="17">
        <v>958315851</v>
      </c>
      <c r="E17" s="42">
        <v>629078750.79999995</v>
      </c>
      <c r="F17" s="42">
        <v>629078750.79999995</v>
      </c>
      <c r="G17" s="17">
        <v>329237100.19999999</v>
      </c>
    </row>
    <row r="18" spans="1:8" x14ac:dyDescent="0.25">
      <c r="A18" s="13" t="s">
        <v>59</v>
      </c>
      <c r="B18" s="18">
        <f>SUM(B19:B27)</f>
        <v>1123000728</v>
      </c>
      <c r="C18" s="18">
        <f t="shared" ref="C18:G18" si="1">SUM(C19:C27)</f>
        <v>-59158158.929999992</v>
      </c>
      <c r="D18" s="18">
        <f t="shared" si="1"/>
        <v>1063842569.0700001</v>
      </c>
      <c r="E18" s="43">
        <f t="shared" si="1"/>
        <v>573021485.88999999</v>
      </c>
      <c r="F18" s="43">
        <f t="shared" si="1"/>
        <v>473548165.62</v>
      </c>
      <c r="G18" s="18">
        <f t="shared" si="1"/>
        <v>490821083.18000007</v>
      </c>
      <c r="H18" s="1"/>
    </row>
    <row r="19" spans="1:8" x14ac:dyDescent="0.25">
      <c r="A19" s="12" t="s">
        <v>60</v>
      </c>
      <c r="B19" s="17">
        <v>397528727</v>
      </c>
      <c r="C19" s="17">
        <v>-56177493.689999998</v>
      </c>
      <c r="D19" s="17">
        <v>341351233.31</v>
      </c>
      <c r="E19" s="42">
        <v>135073010.27000001</v>
      </c>
      <c r="F19" s="42">
        <v>107372004.31</v>
      </c>
      <c r="G19" s="17">
        <v>206278223.03999999</v>
      </c>
    </row>
    <row r="20" spans="1:8" x14ac:dyDescent="0.25">
      <c r="A20" s="12" t="s">
        <v>61</v>
      </c>
      <c r="B20" s="17">
        <v>169852235</v>
      </c>
      <c r="C20" s="17">
        <v>-21912068.41</v>
      </c>
      <c r="D20" s="17">
        <v>147940166.59</v>
      </c>
      <c r="E20" s="42">
        <v>112517084.98999999</v>
      </c>
      <c r="F20" s="42">
        <v>97181914.060000002</v>
      </c>
      <c r="G20" s="17">
        <v>35423081.600000001</v>
      </c>
    </row>
    <row r="21" spans="1:8" x14ac:dyDescent="0.25">
      <c r="A21" s="12" t="s">
        <v>62</v>
      </c>
      <c r="B21" s="17">
        <v>150250</v>
      </c>
      <c r="C21" s="17">
        <v>-141053.4</v>
      </c>
      <c r="D21" s="17">
        <v>9196.6</v>
      </c>
      <c r="E21" s="42">
        <v>5932.83</v>
      </c>
      <c r="F21" s="42">
        <v>2996.6</v>
      </c>
      <c r="G21" s="17">
        <v>3263.77</v>
      </c>
    </row>
    <row r="22" spans="1:8" x14ac:dyDescent="0.25">
      <c r="A22" s="12" t="s">
        <v>63</v>
      </c>
      <c r="B22" s="17">
        <v>18714009</v>
      </c>
      <c r="C22" s="17">
        <v>1488445.26</v>
      </c>
      <c r="D22" s="17">
        <v>20202454.260000002</v>
      </c>
      <c r="E22" s="42">
        <v>11512225.6</v>
      </c>
      <c r="F22" s="42">
        <v>9083048.4100000001</v>
      </c>
      <c r="G22" s="17">
        <v>8690228.6600000001</v>
      </c>
    </row>
    <row r="23" spans="1:8" x14ac:dyDescent="0.25">
      <c r="A23" s="12" t="s">
        <v>64</v>
      </c>
      <c r="B23" s="17">
        <v>40645251</v>
      </c>
      <c r="C23" s="17">
        <v>18866135</v>
      </c>
      <c r="D23" s="17">
        <v>59511386</v>
      </c>
      <c r="E23" s="42">
        <v>31377226.550000001</v>
      </c>
      <c r="F23" s="42">
        <v>20085996.170000002</v>
      </c>
      <c r="G23" s="17">
        <v>28134159.449999999</v>
      </c>
    </row>
    <row r="24" spans="1:8" x14ac:dyDescent="0.25">
      <c r="A24" s="12" t="s">
        <v>65</v>
      </c>
      <c r="B24" s="17">
        <v>323199491</v>
      </c>
      <c r="C24" s="17">
        <v>39291468.950000003</v>
      </c>
      <c r="D24" s="17">
        <v>362490959.94999999</v>
      </c>
      <c r="E24" s="42">
        <v>204023562.97999999</v>
      </c>
      <c r="F24" s="42">
        <v>176448620.47999999</v>
      </c>
      <c r="G24" s="17">
        <v>158467396.97</v>
      </c>
    </row>
    <row r="25" spans="1:8" x14ac:dyDescent="0.25">
      <c r="A25" s="12" t="s">
        <v>66</v>
      </c>
      <c r="B25" s="17">
        <v>61807961</v>
      </c>
      <c r="C25" s="17">
        <v>6854019.1699999999</v>
      </c>
      <c r="D25" s="17">
        <v>68661980.170000002</v>
      </c>
      <c r="E25" s="42">
        <v>37636284.75</v>
      </c>
      <c r="F25" s="42">
        <v>36006226.840000004</v>
      </c>
      <c r="G25" s="17">
        <v>31025695.420000002</v>
      </c>
    </row>
    <row r="26" spans="1:8" x14ac:dyDescent="0.25">
      <c r="A26" s="12" t="s">
        <v>67</v>
      </c>
      <c r="B26" s="17">
        <v>12509978</v>
      </c>
      <c r="C26" s="17">
        <v>-6583110.4000000004</v>
      </c>
      <c r="D26" s="17">
        <v>5926867.5999999996</v>
      </c>
      <c r="E26" s="42">
        <v>513793</v>
      </c>
      <c r="F26" s="42">
        <v>513793</v>
      </c>
      <c r="G26" s="17">
        <v>5413074.5999999996</v>
      </c>
    </row>
    <row r="27" spans="1:8" x14ac:dyDescent="0.25">
      <c r="A27" s="12" t="s">
        <v>68</v>
      </c>
      <c r="B27" s="17">
        <v>98592826</v>
      </c>
      <c r="C27" s="17">
        <v>-40844501.409999996</v>
      </c>
      <c r="D27" s="17">
        <v>57748324.590000004</v>
      </c>
      <c r="E27" s="42">
        <v>40362364.920000002</v>
      </c>
      <c r="F27" s="42">
        <v>26853565.75</v>
      </c>
      <c r="G27" s="17">
        <v>17385959.670000002</v>
      </c>
    </row>
    <row r="28" spans="1:8" x14ac:dyDescent="0.25">
      <c r="A28" s="13" t="s">
        <v>69</v>
      </c>
      <c r="B28" s="18">
        <f>SUM(B29:B37)</f>
        <v>2895564355</v>
      </c>
      <c r="C28" s="18">
        <f t="shared" ref="C28:G28" si="2">SUM(C29:C37)</f>
        <v>400614604.38</v>
      </c>
      <c r="D28" s="18">
        <f t="shared" si="2"/>
        <v>3296178959.3799992</v>
      </c>
      <c r="E28" s="43">
        <f t="shared" si="2"/>
        <v>1756375011.4200001</v>
      </c>
      <c r="F28" s="43">
        <f t="shared" si="2"/>
        <v>1576374758.1899998</v>
      </c>
      <c r="G28" s="18">
        <f t="shared" si="2"/>
        <v>1539803947.9599998</v>
      </c>
      <c r="H28" s="1"/>
    </row>
    <row r="29" spans="1:8" x14ac:dyDescent="0.25">
      <c r="A29" s="12" t="s">
        <v>70</v>
      </c>
      <c r="B29" s="17">
        <v>281366907</v>
      </c>
      <c r="C29" s="17">
        <v>2607831.29</v>
      </c>
      <c r="D29" s="17">
        <v>283974738.29000002</v>
      </c>
      <c r="E29" s="42">
        <v>198475052.65000001</v>
      </c>
      <c r="F29" s="42">
        <v>194150462.09999999</v>
      </c>
      <c r="G29" s="17">
        <v>85499685.640000001</v>
      </c>
    </row>
    <row r="30" spans="1:8" x14ac:dyDescent="0.25">
      <c r="A30" s="12" t="s">
        <v>71</v>
      </c>
      <c r="B30" s="17">
        <v>708519066</v>
      </c>
      <c r="C30" s="17">
        <v>-52006192.479999997</v>
      </c>
      <c r="D30" s="17">
        <v>656512873.51999998</v>
      </c>
      <c r="E30" s="42">
        <v>454201076.50999999</v>
      </c>
      <c r="F30" s="42">
        <v>430493562.57999998</v>
      </c>
      <c r="G30" s="17">
        <v>202311797.00999999</v>
      </c>
    </row>
    <row r="31" spans="1:8" x14ac:dyDescent="0.25">
      <c r="A31" s="12" t="s">
        <v>72</v>
      </c>
      <c r="B31" s="17">
        <v>392713846</v>
      </c>
      <c r="C31" s="17">
        <v>463506159.87</v>
      </c>
      <c r="D31" s="17">
        <v>856220005.87</v>
      </c>
      <c r="E31" s="42">
        <v>236290030.83000001</v>
      </c>
      <c r="F31" s="42">
        <v>211450182.52000001</v>
      </c>
      <c r="G31" s="17">
        <v>619929975.03999996</v>
      </c>
    </row>
    <row r="32" spans="1:8" x14ac:dyDescent="0.25">
      <c r="A32" s="12" t="s">
        <v>73</v>
      </c>
      <c r="B32" s="17">
        <v>85228305</v>
      </c>
      <c r="C32" s="17">
        <v>34293831</v>
      </c>
      <c r="D32" s="17">
        <v>119522136</v>
      </c>
      <c r="E32" s="42">
        <v>90688375.989999995</v>
      </c>
      <c r="F32" s="42">
        <v>70145572.859999999</v>
      </c>
      <c r="G32" s="17">
        <v>28833760.010000002</v>
      </c>
    </row>
    <row r="33" spans="1:8" x14ac:dyDescent="0.25">
      <c r="A33" s="12" t="s">
        <v>74</v>
      </c>
      <c r="B33" s="17">
        <v>712996305</v>
      </c>
      <c r="C33" s="17">
        <v>-101082966.7</v>
      </c>
      <c r="D33" s="17">
        <v>611913338.29999995</v>
      </c>
      <c r="E33" s="42">
        <v>324895845.89999998</v>
      </c>
      <c r="F33" s="42">
        <v>241068298.87</v>
      </c>
      <c r="G33" s="17">
        <v>287017492.39999998</v>
      </c>
    </row>
    <row r="34" spans="1:8" x14ac:dyDescent="0.25">
      <c r="A34" s="12" t="s">
        <v>75</v>
      </c>
      <c r="B34" s="17">
        <v>108363199</v>
      </c>
      <c r="C34" s="17">
        <v>129187628.16</v>
      </c>
      <c r="D34" s="17">
        <v>237550827.16</v>
      </c>
      <c r="E34" s="42">
        <v>127067162.20999999</v>
      </c>
      <c r="F34" s="42">
        <v>113595222.45</v>
      </c>
      <c r="G34" s="17">
        <v>110483664.95</v>
      </c>
    </row>
    <row r="35" spans="1:8" x14ac:dyDescent="0.25">
      <c r="A35" s="12" t="s">
        <v>76</v>
      </c>
      <c r="B35" s="17">
        <v>47903649</v>
      </c>
      <c r="C35" s="17">
        <v>-26531679.379999999</v>
      </c>
      <c r="D35" s="17">
        <v>21371969.620000001</v>
      </c>
      <c r="E35" s="42">
        <v>13241240.539999999</v>
      </c>
      <c r="F35" s="42">
        <v>11991412.85</v>
      </c>
      <c r="G35" s="17">
        <v>8130729.0800000001</v>
      </c>
    </row>
    <row r="36" spans="1:8" x14ac:dyDescent="0.25">
      <c r="A36" s="12" t="s">
        <v>77</v>
      </c>
      <c r="B36" s="17">
        <v>81121588</v>
      </c>
      <c r="C36" s="17">
        <v>-43665231</v>
      </c>
      <c r="D36" s="17">
        <v>37456357</v>
      </c>
      <c r="E36" s="42">
        <v>21963978</v>
      </c>
      <c r="F36" s="42">
        <v>21399670.489999998</v>
      </c>
      <c r="G36" s="17">
        <v>15492379</v>
      </c>
    </row>
    <row r="37" spans="1:8" x14ac:dyDescent="0.25">
      <c r="A37" s="12" t="s">
        <v>26</v>
      </c>
      <c r="B37" s="17">
        <v>477351490</v>
      </c>
      <c r="C37" s="17">
        <v>-5694776.3799999999</v>
      </c>
      <c r="D37" s="17">
        <v>471656713.62</v>
      </c>
      <c r="E37" s="42">
        <v>289552248.79000002</v>
      </c>
      <c r="F37" s="42">
        <v>282080373.47000003</v>
      </c>
      <c r="G37" s="17">
        <v>182104464.83000001</v>
      </c>
    </row>
    <row r="38" spans="1:8" x14ac:dyDescent="0.25">
      <c r="A38" s="13" t="s">
        <v>78</v>
      </c>
      <c r="B38" s="18">
        <f>SUM(B39:B47)</f>
        <v>17561338267</v>
      </c>
      <c r="C38" s="18">
        <f t="shared" ref="C38:G38" si="3">SUM(C39:C47)</f>
        <v>867771334.04999995</v>
      </c>
      <c r="D38" s="18">
        <f t="shared" si="3"/>
        <v>18429109601.049999</v>
      </c>
      <c r="E38" s="43">
        <f t="shared" si="3"/>
        <v>11517325294.59</v>
      </c>
      <c r="F38" s="43">
        <f t="shared" si="3"/>
        <v>11000364178.550001</v>
      </c>
      <c r="G38" s="18">
        <f t="shared" si="3"/>
        <v>6911784306.46</v>
      </c>
      <c r="H38" s="1"/>
    </row>
    <row r="39" spans="1:8" x14ac:dyDescent="0.25">
      <c r="A39" s="12" t="s">
        <v>79</v>
      </c>
      <c r="B39" s="17">
        <v>13758859349</v>
      </c>
      <c r="C39" s="17">
        <v>358944005.66000003</v>
      </c>
      <c r="D39" s="17">
        <v>14117803354.66</v>
      </c>
      <c r="E39" s="42">
        <v>9431040458.1200008</v>
      </c>
      <c r="F39" s="42">
        <v>9187113734.4300003</v>
      </c>
      <c r="G39" s="17">
        <v>4686762896.54</v>
      </c>
    </row>
    <row r="40" spans="1:8" x14ac:dyDescent="0.25">
      <c r="A40" s="12" t="s">
        <v>80</v>
      </c>
      <c r="B40" s="17">
        <v>11989000</v>
      </c>
      <c r="C40" s="17">
        <v>65348860</v>
      </c>
      <c r="D40" s="17">
        <v>77337860</v>
      </c>
      <c r="E40" s="42">
        <v>68042105</v>
      </c>
      <c r="F40" s="42">
        <v>67783745</v>
      </c>
      <c r="G40" s="17">
        <v>9295755</v>
      </c>
    </row>
    <row r="41" spans="1:8" x14ac:dyDescent="0.25">
      <c r="A41" s="12" t="s">
        <v>81</v>
      </c>
      <c r="B41" s="17">
        <v>958339032</v>
      </c>
      <c r="C41" s="17">
        <v>251945288.09999999</v>
      </c>
      <c r="D41" s="17">
        <v>1210284320.0999999</v>
      </c>
      <c r="E41" s="42">
        <v>957299112.73000002</v>
      </c>
      <c r="F41" s="42">
        <v>787203887.75</v>
      </c>
      <c r="G41" s="17">
        <v>252985207.37</v>
      </c>
    </row>
    <row r="42" spans="1:8" x14ac:dyDescent="0.25">
      <c r="A42" s="12" t="s">
        <v>82</v>
      </c>
      <c r="B42" s="17">
        <v>483622295</v>
      </c>
      <c r="C42" s="17">
        <v>65048639.289999999</v>
      </c>
      <c r="D42" s="17">
        <v>548670934.28999996</v>
      </c>
      <c r="E42" s="42">
        <v>392086337.13</v>
      </c>
      <c r="F42" s="42">
        <v>307039247.58999997</v>
      </c>
      <c r="G42" s="17">
        <v>156584597.16</v>
      </c>
    </row>
    <row r="43" spans="1:8" x14ac:dyDescent="0.25">
      <c r="A43" s="12" t="s">
        <v>15</v>
      </c>
      <c r="B43" s="17">
        <v>1729716767</v>
      </c>
      <c r="C43" s="17">
        <v>0</v>
      </c>
      <c r="D43" s="17">
        <v>1729716767</v>
      </c>
      <c r="E43" s="42">
        <v>519900491.61000001</v>
      </c>
      <c r="F43" s="42">
        <v>507955744.77999997</v>
      </c>
      <c r="G43" s="17">
        <v>1209816275.3900001</v>
      </c>
    </row>
    <row r="44" spans="1:8" x14ac:dyDescent="0.25">
      <c r="A44" s="12" t="s">
        <v>83</v>
      </c>
      <c r="B44" s="17">
        <v>6000000</v>
      </c>
      <c r="C44" s="17">
        <v>127733328</v>
      </c>
      <c r="D44" s="17">
        <v>133733328</v>
      </c>
      <c r="E44" s="42">
        <v>133733328</v>
      </c>
      <c r="F44" s="42">
        <v>130000000</v>
      </c>
      <c r="G44" s="17">
        <v>0</v>
      </c>
    </row>
    <row r="45" spans="1:8" x14ac:dyDescent="0.25">
      <c r="A45" s="12" t="s">
        <v>84</v>
      </c>
      <c r="B45" s="17">
        <v>592380800</v>
      </c>
      <c r="C45" s="17">
        <v>0</v>
      </c>
      <c r="D45" s="17">
        <v>592380800</v>
      </c>
      <c r="E45" s="42">
        <v>0</v>
      </c>
      <c r="F45" s="42">
        <v>0</v>
      </c>
      <c r="G45" s="17">
        <v>592380800</v>
      </c>
    </row>
    <row r="46" spans="1:8" x14ac:dyDescent="0.25">
      <c r="A46" s="12" t="s">
        <v>85</v>
      </c>
      <c r="B46" s="17">
        <v>20431024</v>
      </c>
      <c r="C46" s="17">
        <v>-1248787</v>
      </c>
      <c r="D46" s="17">
        <v>19182237</v>
      </c>
      <c r="E46" s="42">
        <v>15223462</v>
      </c>
      <c r="F46" s="42">
        <v>13267819</v>
      </c>
      <c r="G46" s="17">
        <v>3958775</v>
      </c>
    </row>
    <row r="47" spans="1:8" x14ac:dyDescent="0.25">
      <c r="A47" s="12" t="s">
        <v>86</v>
      </c>
      <c r="B47" s="17">
        <v>0</v>
      </c>
      <c r="C47" s="17">
        <v>0</v>
      </c>
      <c r="D47" s="17">
        <v>0</v>
      </c>
      <c r="E47" s="42">
        <v>0</v>
      </c>
      <c r="F47" s="42">
        <v>0</v>
      </c>
      <c r="G47" s="17">
        <v>0</v>
      </c>
    </row>
    <row r="48" spans="1:8" x14ac:dyDescent="0.25">
      <c r="A48" s="13" t="s">
        <v>87</v>
      </c>
      <c r="B48" s="18">
        <f>SUM(B49:B57)</f>
        <v>218799970</v>
      </c>
      <c r="C48" s="18">
        <f t="shared" ref="C48:G48" si="4">SUM(C49:C57)</f>
        <v>534952444.63999993</v>
      </c>
      <c r="D48" s="18">
        <f t="shared" si="4"/>
        <v>753752414.63999987</v>
      </c>
      <c r="E48" s="43">
        <f t="shared" si="4"/>
        <v>83451436.860000014</v>
      </c>
      <c r="F48" s="43">
        <f t="shared" si="4"/>
        <v>79645337.069999993</v>
      </c>
      <c r="G48" s="18">
        <f t="shared" si="4"/>
        <v>670300977.77999997</v>
      </c>
      <c r="H48" s="1"/>
    </row>
    <row r="49" spans="1:8" x14ac:dyDescent="0.25">
      <c r="A49" s="12" t="s">
        <v>88</v>
      </c>
      <c r="B49" s="17">
        <v>26958073</v>
      </c>
      <c r="C49" s="17">
        <v>-7310260.5199999996</v>
      </c>
      <c r="D49" s="17">
        <v>19647812.48</v>
      </c>
      <c r="E49" s="42">
        <v>16728329.300000001</v>
      </c>
      <c r="F49" s="42">
        <v>14435198.390000001</v>
      </c>
      <c r="G49" s="17">
        <v>2919483.18</v>
      </c>
    </row>
    <row r="50" spans="1:8" x14ac:dyDescent="0.25">
      <c r="A50" s="12" t="s">
        <v>89</v>
      </c>
      <c r="B50" s="17">
        <v>36900401</v>
      </c>
      <c r="C50" s="17">
        <v>-29616354.18</v>
      </c>
      <c r="D50" s="17">
        <v>7284046.8200000003</v>
      </c>
      <c r="E50" s="42">
        <v>2106551.81</v>
      </c>
      <c r="F50" s="42">
        <v>1812611.35</v>
      </c>
      <c r="G50" s="17">
        <v>5177495.01</v>
      </c>
    </row>
    <row r="51" spans="1:8" x14ac:dyDescent="0.25">
      <c r="A51" s="12" t="s">
        <v>90</v>
      </c>
      <c r="B51" s="17">
        <v>3807691</v>
      </c>
      <c r="C51" s="17">
        <v>3613452.55</v>
      </c>
      <c r="D51" s="17">
        <v>7421143.5499999998</v>
      </c>
      <c r="E51" s="42">
        <v>6162219.5499999998</v>
      </c>
      <c r="F51" s="42">
        <v>6162219.5499999998</v>
      </c>
      <c r="G51" s="17">
        <v>1258924</v>
      </c>
    </row>
    <row r="52" spans="1:8" x14ac:dyDescent="0.25">
      <c r="A52" s="12" t="s">
        <v>91</v>
      </c>
      <c r="B52" s="17">
        <v>142250000</v>
      </c>
      <c r="C52" s="17">
        <v>-7878173.7800000003</v>
      </c>
      <c r="D52" s="17">
        <v>134371826.22</v>
      </c>
      <c r="E52" s="42">
        <v>53677237.619999997</v>
      </c>
      <c r="F52" s="42">
        <v>53677237.619999997</v>
      </c>
      <c r="G52" s="17">
        <v>80694588.599999994</v>
      </c>
    </row>
    <row r="53" spans="1:8" x14ac:dyDescent="0.25">
      <c r="A53" s="12" t="s">
        <v>92</v>
      </c>
      <c r="B53" s="17">
        <v>1010745</v>
      </c>
      <c r="C53" s="17">
        <v>618420</v>
      </c>
      <c r="D53" s="17">
        <v>1629165</v>
      </c>
      <c r="E53" s="42">
        <v>0</v>
      </c>
      <c r="F53" s="42">
        <v>0</v>
      </c>
      <c r="G53" s="17">
        <v>1629165</v>
      </c>
    </row>
    <row r="54" spans="1:8" x14ac:dyDescent="0.25">
      <c r="A54" s="12" t="s">
        <v>93</v>
      </c>
      <c r="B54" s="17">
        <v>2796139</v>
      </c>
      <c r="C54" s="17">
        <v>568176082.30999994</v>
      </c>
      <c r="D54" s="17">
        <v>570972221.30999994</v>
      </c>
      <c r="E54" s="42">
        <v>2887047.18</v>
      </c>
      <c r="F54" s="42">
        <v>1893105.16</v>
      </c>
      <c r="G54" s="17">
        <v>568085174.13</v>
      </c>
    </row>
    <row r="55" spans="1:8" x14ac:dyDescent="0.25">
      <c r="A55" s="12" t="s">
        <v>94</v>
      </c>
      <c r="B55" s="17">
        <v>0</v>
      </c>
      <c r="C55" s="17">
        <v>0</v>
      </c>
      <c r="D55" s="17">
        <v>0</v>
      </c>
      <c r="E55" s="42">
        <v>0</v>
      </c>
      <c r="F55" s="42">
        <v>0</v>
      </c>
      <c r="G55" s="17">
        <v>0</v>
      </c>
    </row>
    <row r="56" spans="1:8" x14ac:dyDescent="0.25">
      <c r="A56" s="12" t="s">
        <v>95</v>
      </c>
      <c r="B56" s="17">
        <v>0</v>
      </c>
      <c r="C56" s="17">
        <v>0</v>
      </c>
      <c r="D56" s="17">
        <v>0</v>
      </c>
      <c r="E56" s="42">
        <v>0</v>
      </c>
      <c r="F56" s="42">
        <v>0</v>
      </c>
      <c r="G56" s="17">
        <v>0</v>
      </c>
    </row>
    <row r="57" spans="1:8" x14ac:dyDescent="0.25">
      <c r="A57" s="12" t="s">
        <v>96</v>
      </c>
      <c r="B57" s="17">
        <v>5076921</v>
      </c>
      <c r="C57" s="17">
        <v>7349278.2599999998</v>
      </c>
      <c r="D57" s="17">
        <v>12426199.26</v>
      </c>
      <c r="E57" s="42">
        <v>1890051.4</v>
      </c>
      <c r="F57" s="42">
        <v>1664965</v>
      </c>
      <c r="G57" s="17">
        <v>10536147.859999999</v>
      </c>
    </row>
    <row r="58" spans="1:8" x14ac:dyDescent="0.25">
      <c r="A58" s="13" t="s">
        <v>97</v>
      </c>
      <c r="B58" s="18">
        <f>SUM(B59:B61)</f>
        <v>1999521505</v>
      </c>
      <c r="C58" s="18">
        <f t="shared" ref="C58:G58" si="5">SUM(C59:C61)</f>
        <v>-69248284.020000011</v>
      </c>
      <c r="D58" s="18">
        <f t="shared" si="5"/>
        <v>1930273220.98</v>
      </c>
      <c r="E58" s="43">
        <f t="shared" si="5"/>
        <v>880198737.99000001</v>
      </c>
      <c r="F58" s="43">
        <f t="shared" si="5"/>
        <v>880198737.99000001</v>
      </c>
      <c r="G58" s="18">
        <f t="shared" si="5"/>
        <v>1050074482.99</v>
      </c>
      <c r="H58" s="1"/>
    </row>
    <row r="59" spans="1:8" x14ac:dyDescent="0.25">
      <c r="A59" s="12" t="s">
        <v>98</v>
      </c>
      <c r="B59" s="17">
        <v>1825500000</v>
      </c>
      <c r="C59" s="17">
        <v>40951537.57</v>
      </c>
      <c r="D59" s="17">
        <v>1866451537.5699999</v>
      </c>
      <c r="E59" s="42">
        <v>870686004.74000001</v>
      </c>
      <c r="F59" s="42">
        <v>870686004.74000001</v>
      </c>
      <c r="G59" s="17">
        <v>995765532.83000004</v>
      </c>
    </row>
    <row r="60" spans="1:8" x14ac:dyDescent="0.25">
      <c r="A60" s="12" t="s">
        <v>99</v>
      </c>
      <c r="B60" s="17">
        <v>174021505</v>
      </c>
      <c r="C60" s="17">
        <v>-110199821.59</v>
      </c>
      <c r="D60" s="17">
        <v>63821683.409999996</v>
      </c>
      <c r="E60" s="42">
        <v>9512733.25</v>
      </c>
      <c r="F60" s="42">
        <v>9512733.25</v>
      </c>
      <c r="G60" s="17">
        <v>54308950.159999996</v>
      </c>
    </row>
    <row r="61" spans="1:8" x14ac:dyDescent="0.25">
      <c r="A61" s="12" t="s">
        <v>100</v>
      </c>
      <c r="B61" s="17">
        <v>0</v>
      </c>
      <c r="C61" s="17">
        <v>0</v>
      </c>
      <c r="D61" s="17">
        <v>0</v>
      </c>
      <c r="E61" s="42">
        <v>0</v>
      </c>
      <c r="F61" s="42">
        <v>0</v>
      </c>
      <c r="G61" s="17">
        <v>0</v>
      </c>
    </row>
    <row r="62" spans="1:8" x14ac:dyDescent="0.25">
      <c r="A62" s="13" t="s">
        <v>101</v>
      </c>
      <c r="B62" s="18">
        <f>SUM(B63:B69)</f>
        <v>17254646</v>
      </c>
      <c r="C62" s="18">
        <f t="shared" ref="C62:G62" si="6">SUM(C63:C69)</f>
        <v>70382344.010000005</v>
      </c>
      <c r="D62" s="18">
        <f t="shared" si="6"/>
        <v>87636990.010000005</v>
      </c>
      <c r="E62" s="43">
        <f t="shared" si="6"/>
        <v>83220866.010000005</v>
      </c>
      <c r="F62" s="43">
        <f t="shared" si="6"/>
        <v>55220866.009999998</v>
      </c>
      <c r="G62" s="18">
        <f t="shared" si="6"/>
        <v>4416124</v>
      </c>
      <c r="H62" s="1"/>
    </row>
    <row r="63" spans="1:8" x14ac:dyDescent="0.25">
      <c r="A63" s="12" t="s">
        <v>102</v>
      </c>
      <c r="B63" s="17">
        <v>9000000</v>
      </c>
      <c r="C63" s="17">
        <v>72000000</v>
      </c>
      <c r="D63" s="17">
        <v>81000000</v>
      </c>
      <c r="E63" s="42">
        <v>77000000</v>
      </c>
      <c r="F63" s="42">
        <v>50000000</v>
      </c>
      <c r="G63" s="17">
        <v>4000000</v>
      </c>
    </row>
    <row r="64" spans="1:8" x14ac:dyDescent="0.25">
      <c r="A64" s="12" t="s">
        <v>103</v>
      </c>
      <c r="B64" s="17">
        <v>1754646</v>
      </c>
      <c r="C64" s="17">
        <v>-142074</v>
      </c>
      <c r="D64" s="17">
        <v>1612572</v>
      </c>
      <c r="E64" s="42">
        <v>1196449</v>
      </c>
      <c r="F64" s="42">
        <v>1196449</v>
      </c>
      <c r="G64" s="17">
        <v>416123</v>
      </c>
    </row>
    <row r="65" spans="1:8" x14ac:dyDescent="0.25">
      <c r="A65" s="12" t="s">
        <v>104</v>
      </c>
      <c r="B65" s="17">
        <v>0</v>
      </c>
      <c r="C65" s="17">
        <v>0</v>
      </c>
      <c r="D65" s="17">
        <v>0</v>
      </c>
      <c r="E65" s="42">
        <v>0</v>
      </c>
      <c r="F65" s="42">
        <v>0</v>
      </c>
      <c r="G65" s="17">
        <v>0</v>
      </c>
    </row>
    <row r="66" spans="1:8" x14ac:dyDescent="0.25">
      <c r="A66" s="12" t="s">
        <v>105</v>
      </c>
      <c r="B66" s="17">
        <v>0</v>
      </c>
      <c r="C66" s="17">
        <v>0</v>
      </c>
      <c r="D66" s="17">
        <v>0</v>
      </c>
      <c r="E66" s="42">
        <v>0</v>
      </c>
      <c r="F66" s="42">
        <v>0</v>
      </c>
      <c r="G66" s="17">
        <v>0</v>
      </c>
    </row>
    <row r="67" spans="1:8" x14ac:dyDescent="0.25">
      <c r="A67" s="12" t="s">
        <v>106</v>
      </c>
      <c r="B67" s="17">
        <v>3500000</v>
      </c>
      <c r="C67" s="17">
        <v>-1500000</v>
      </c>
      <c r="D67" s="17">
        <v>2000000</v>
      </c>
      <c r="E67" s="42">
        <v>2000000</v>
      </c>
      <c r="F67" s="42">
        <v>1000000</v>
      </c>
      <c r="G67" s="17">
        <v>0</v>
      </c>
    </row>
    <row r="68" spans="1:8" x14ac:dyDescent="0.25">
      <c r="A68" s="12" t="s">
        <v>107</v>
      </c>
      <c r="B68" s="17">
        <v>0</v>
      </c>
      <c r="C68" s="17">
        <v>0</v>
      </c>
      <c r="D68" s="17">
        <v>0</v>
      </c>
      <c r="E68" s="42">
        <v>0</v>
      </c>
      <c r="F68" s="42">
        <v>0</v>
      </c>
      <c r="G68" s="17">
        <v>0</v>
      </c>
    </row>
    <row r="69" spans="1:8" x14ac:dyDescent="0.25">
      <c r="A69" s="12" t="s">
        <v>108</v>
      </c>
      <c r="B69" s="17">
        <v>3000000</v>
      </c>
      <c r="C69" s="17">
        <v>24418.01</v>
      </c>
      <c r="D69" s="17">
        <v>3024418.01</v>
      </c>
      <c r="E69" s="42">
        <v>3024417.01</v>
      </c>
      <c r="F69" s="42">
        <v>3024417.01</v>
      </c>
      <c r="G69" s="17">
        <v>1</v>
      </c>
    </row>
    <row r="70" spans="1:8" x14ac:dyDescent="0.25">
      <c r="A70" s="13" t="s">
        <v>109</v>
      </c>
      <c r="B70" s="18">
        <f>SUM(B71:B73)</f>
        <v>6860094046</v>
      </c>
      <c r="C70" s="18">
        <f t="shared" ref="C70:G70" si="7">SUM(C71:C73)</f>
        <v>-22336171.690000001</v>
      </c>
      <c r="D70" s="18">
        <f t="shared" si="7"/>
        <v>6837757874.3099995</v>
      </c>
      <c r="E70" s="43">
        <f t="shared" si="7"/>
        <v>5359425723.9800005</v>
      </c>
      <c r="F70" s="43">
        <f t="shared" si="7"/>
        <v>5359401564.6900005</v>
      </c>
      <c r="G70" s="18">
        <f t="shared" si="7"/>
        <v>1478332150.3299999</v>
      </c>
      <c r="H70" s="1"/>
    </row>
    <row r="71" spans="1:8" x14ac:dyDescent="0.25">
      <c r="A71" s="12" t="s">
        <v>110</v>
      </c>
      <c r="B71" s="17">
        <v>3461781741</v>
      </c>
      <c r="C71" s="17">
        <v>10194195</v>
      </c>
      <c r="D71" s="17">
        <v>3471975936</v>
      </c>
      <c r="E71" s="42">
        <v>2595214972.3800001</v>
      </c>
      <c r="F71" s="42">
        <v>2595190813.0900002</v>
      </c>
      <c r="G71" s="17">
        <v>876760963.62</v>
      </c>
    </row>
    <row r="72" spans="1:8" x14ac:dyDescent="0.25">
      <c r="A72" s="12" t="s">
        <v>111</v>
      </c>
      <c r="B72" s="17">
        <v>3161702458</v>
      </c>
      <c r="C72" s="17">
        <v>-22336171.690000001</v>
      </c>
      <c r="D72" s="17">
        <v>3139366286.3099999</v>
      </c>
      <c r="E72" s="42">
        <v>2598432279</v>
      </c>
      <c r="F72" s="42">
        <v>2598432279</v>
      </c>
      <c r="G72" s="17">
        <v>540934007.30999994</v>
      </c>
    </row>
    <row r="73" spans="1:8" x14ac:dyDescent="0.25">
      <c r="A73" s="12" t="s">
        <v>112</v>
      </c>
      <c r="B73" s="17">
        <v>236609847</v>
      </c>
      <c r="C73" s="17">
        <v>-10194195</v>
      </c>
      <c r="D73" s="17">
        <v>226415652</v>
      </c>
      <c r="E73" s="42">
        <v>165778472.59999999</v>
      </c>
      <c r="F73" s="42">
        <v>165778472.59999999</v>
      </c>
      <c r="G73" s="17">
        <v>60637179.399999999</v>
      </c>
    </row>
    <row r="74" spans="1:8" x14ac:dyDescent="0.25">
      <c r="A74" s="13" t="s">
        <v>113</v>
      </c>
      <c r="B74" s="18">
        <f>SUM(B75:B81)</f>
        <v>927718475</v>
      </c>
      <c r="C74" s="18">
        <f t="shared" ref="C74:G74" si="8">SUM(C75:C81)</f>
        <v>-160139865.64000002</v>
      </c>
      <c r="D74" s="18">
        <f t="shared" si="8"/>
        <v>767578609.3599999</v>
      </c>
      <c r="E74" s="43">
        <f t="shared" si="8"/>
        <v>349591524.25000006</v>
      </c>
      <c r="F74" s="43">
        <f t="shared" si="8"/>
        <v>349591524.25000006</v>
      </c>
      <c r="G74" s="18">
        <f t="shared" si="8"/>
        <v>417987085.10999995</v>
      </c>
      <c r="H74" s="1"/>
    </row>
    <row r="75" spans="1:8" x14ac:dyDescent="0.25">
      <c r="A75" s="12" t="s">
        <v>114</v>
      </c>
      <c r="B75" s="17">
        <v>312500605</v>
      </c>
      <c r="C75" s="17">
        <v>-160160837.62</v>
      </c>
      <c r="D75" s="17">
        <v>152339767.38</v>
      </c>
      <c r="E75" s="42">
        <v>98372231.030000001</v>
      </c>
      <c r="F75" s="42">
        <v>98372231.030000001</v>
      </c>
      <c r="G75" s="17">
        <v>53967536.350000001</v>
      </c>
    </row>
    <row r="76" spans="1:8" x14ac:dyDescent="0.25">
      <c r="A76" s="12" t="s">
        <v>115</v>
      </c>
      <c r="B76" s="17">
        <v>544718673</v>
      </c>
      <c r="C76" s="17">
        <v>-4048790.34</v>
      </c>
      <c r="D76" s="17">
        <v>540669882.65999997</v>
      </c>
      <c r="E76" s="42">
        <v>232312722.31999999</v>
      </c>
      <c r="F76" s="42">
        <v>232312722.31999999</v>
      </c>
      <c r="G76" s="17">
        <v>308357160.33999997</v>
      </c>
    </row>
    <row r="77" spans="1:8" x14ac:dyDescent="0.25">
      <c r="A77" s="12" t="s">
        <v>116</v>
      </c>
      <c r="B77" s="17">
        <v>0</v>
      </c>
      <c r="C77" s="17">
        <v>0</v>
      </c>
      <c r="D77" s="17">
        <v>0</v>
      </c>
      <c r="E77" s="42">
        <v>0</v>
      </c>
      <c r="F77" s="42">
        <v>0</v>
      </c>
      <c r="G77" s="17">
        <v>0</v>
      </c>
    </row>
    <row r="78" spans="1:8" x14ac:dyDescent="0.25">
      <c r="A78" s="12" t="s">
        <v>117</v>
      </c>
      <c r="B78" s="17">
        <v>46358000</v>
      </c>
      <c r="C78" s="17">
        <v>7381403.2599999998</v>
      </c>
      <c r="D78" s="17">
        <v>53739403.259999998</v>
      </c>
      <c r="E78" s="42">
        <v>8250244.7999999998</v>
      </c>
      <c r="F78" s="42">
        <v>8250244.7999999998</v>
      </c>
      <c r="G78" s="17">
        <v>45489158.460000001</v>
      </c>
    </row>
    <row r="79" spans="1:8" x14ac:dyDescent="0.25">
      <c r="A79" s="12" t="s">
        <v>118</v>
      </c>
      <c r="B79" s="17">
        <v>24141197</v>
      </c>
      <c r="C79" s="17">
        <v>-3311640.94</v>
      </c>
      <c r="D79" s="17">
        <v>20829556.059999999</v>
      </c>
      <c r="E79" s="42">
        <v>10656326.1</v>
      </c>
      <c r="F79" s="42">
        <v>10656326.1</v>
      </c>
      <c r="G79" s="17">
        <v>10173229.960000001</v>
      </c>
    </row>
    <row r="80" spans="1:8" x14ac:dyDescent="0.25">
      <c r="A80" s="12" t="s">
        <v>119</v>
      </c>
      <c r="B80" s="17">
        <v>0</v>
      </c>
      <c r="C80" s="17">
        <v>0</v>
      </c>
      <c r="D80" s="17">
        <v>0</v>
      </c>
      <c r="E80" s="42">
        <v>0</v>
      </c>
      <c r="F80" s="42">
        <v>0</v>
      </c>
      <c r="G80" s="17">
        <v>0</v>
      </c>
    </row>
    <row r="81" spans="1:8" x14ac:dyDescent="0.25">
      <c r="A81" s="12" t="s">
        <v>120</v>
      </c>
      <c r="B81" s="17">
        <v>0</v>
      </c>
      <c r="C81" s="17">
        <v>0</v>
      </c>
      <c r="D81" s="17">
        <v>0</v>
      </c>
      <c r="E81" s="42">
        <v>0</v>
      </c>
      <c r="F81" s="42">
        <v>0</v>
      </c>
      <c r="G81" s="17">
        <v>0</v>
      </c>
    </row>
    <row r="82" spans="1:8" x14ac:dyDescent="0.25">
      <c r="A82" s="36" t="s">
        <v>16</v>
      </c>
      <c r="B82" s="40">
        <f>B10+B18+B28+B38+B48+B58+B62+B70+B74</f>
        <v>44096239578</v>
      </c>
      <c r="C82" s="40">
        <f t="shared" ref="C82:G82" si="9">C10+C18+C28+C38+C48+C58+C62+C70+C74</f>
        <v>1545595395.5799997</v>
      </c>
      <c r="D82" s="40">
        <f t="shared" si="9"/>
        <v>45641834973.580002</v>
      </c>
      <c r="E82" s="44">
        <f t="shared" si="9"/>
        <v>29186165915.09</v>
      </c>
      <c r="F82" s="44">
        <f t="shared" si="9"/>
        <v>28286530191.620003</v>
      </c>
      <c r="G82" s="40">
        <f t="shared" si="9"/>
        <v>16455669058.49</v>
      </c>
      <c r="H82" s="1"/>
    </row>
    <row r="83" spans="1:8" x14ac:dyDescent="0.25">
      <c r="A83" s="5"/>
      <c r="B83" s="5"/>
      <c r="C83" s="5"/>
      <c r="D83" s="5"/>
      <c r="E83" s="5"/>
      <c r="F83" s="5"/>
      <c r="G83" s="5"/>
    </row>
    <row r="84" spans="1:8" x14ac:dyDescent="0.25">
      <c r="A84" s="5" t="s">
        <v>8</v>
      </c>
      <c r="B84" s="5"/>
      <c r="C84" s="5"/>
      <c r="D84" s="5"/>
      <c r="E84" s="5"/>
      <c r="F84" s="5"/>
      <c r="G84" s="5"/>
    </row>
    <row r="85" spans="1:8" x14ac:dyDescent="0.25">
      <c r="A85" s="5"/>
      <c r="B85" s="5"/>
      <c r="C85" s="5"/>
      <c r="D85" s="5"/>
      <c r="E85" s="5"/>
      <c r="F85" s="5"/>
      <c r="G85" s="5"/>
    </row>
    <row r="86" spans="1:8" x14ac:dyDescent="0.25">
      <c r="A86" s="5"/>
      <c r="B86" s="5"/>
      <c r="C86" s="5"/>
      <c r="D86" s="5"/>
      <c r="E86" s="5"/>
      <c r="F86" s="5"/>
      <c r="G86" s="5"/>
    </row>
    <row r="87" spans="1:8" x14ac:dyDescent="0.25">
      <c r="A87" s="5"/>
      <c r="B87" s="5"/>
      <c r="C87" s="5"/>
      <c r="D87" s="5"/>
      <c r="E87" s="5"/>
      <c r="F87" s="5"/>
      <c r="G87" s="5"/>
    </row>
    <row r="88" spans="1:8" x14ac:dyDescent="0.25">
      <c r="A88" s="5"/>
      <c r="B88" s="5"/>
      <c r="C88" s="5"/>
      <c r="D88" s="5"/>
      <c r="E88" s="5"/>
      <c r="F88" s="5"/>
      <c r="G88" s="5"/>
    </row>
    <row r="89" spans="1:8" x14ac:dyDescent="0.25">
      <c r="A89" s="5"/>
      <c r="B89" s="5"/>
      <c r="C89" s="5"/>
      <c r="D89" s="5"/>
      <c r="E89" s="5"/>
      <c r="F89" s="5"/>
      <c r="G89" s="5"/>
    </row>
    <row r="90" spans="1:8" x14ac:dyDescent="0.25">
      <c r="A90" s="5"/>
      <c r="B90" s="5"/>
      <c r="C90" s="5"/>
      <c r="D90" s="5"/>
      <c r="E90" s="5"/>
      <c r="F90" s="5"/>
      <c r="G90" s="5"/>
    </row>
  </sheetData>
  <mergeCells count="6">
    <mergeCell ref="A6:G6"/>
    <mergeCell ref="A1:G1"/>
    <mergeCell ref="A2:G2"/>
    <mergeCell ref="A3:G3"/>
    <mergeCell ref="A4:G4"/>
    <mergeCell ref="A5:G5"/>
  </mergeCells>
  <printOptions horizontalCentered="1" verticalCentered="1"/>
  <pageMargins left="0.39370078740157483" right="0.39370078740157483" top="0.39370078740157483" bottom="0.39370078740157483" header="0" footer="0"/>
  <pageSetup scale="76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workbookViewId="0">
      <selection activeCell="A43" sqref="A43"/>
    </sheetView>
  </sheetViews>
  <sheetFormatPr baseColWidth="10" defaultRowHeight="15" x14ac:dyDescent="0.25"/>
  <cols>
    <col min="1" max="1" width="64.7109375" customWidth="1"/>
    <col min="2" max="2" width="17.42578125" customWidth="1"/>
    <col min="3" max="3" width="15.7109375" customWidth="1"/>
    <col min="4" max="4" width="18.140625" customWidth="1"/>
    <col min="5" max="5" width="17.85546875" customWidth="1"/>
    <col min="6" max="6" width="17.5703125" customWidth="1"/>
    <col min="7" max="7" width="18.42578125" customWidth="1"/>
  </cols>
  <sheetData>
    <row r="1" spans="1:8" x14ac:dyDescent="0.25">
      <c r="A1" s="45" t="s">
        <v>0</v>
      </c>
      <c r="B1" s="45"/>
      <c r="C1" s="45"/>
      <c r="D1" s="45"/>
      <c r="E1" s="45"/>
      <c r="F1" s="45"/>
      <c r="G1" s="45"/>
    </row>
    <row r="2" spans="1:8" x14ac:dyDescent="0.25">
      <c r="A2" s="45" t="s">
        <v>4</v>
      </c>
      <c r="B2" s="45"/>
      <c r="C2" s="45"/>
      <c r="D2" s="45"/>
      <c r="E2" s="45"/>
      <c r="F2" s="45"/>
      <c r="G2" s="45"/>
    </row>
    <row r="3" spans="1:8" x14ac:dyDescent="0.25">
      <c r="A3" s="45" t="s">
        <v>1</v>
      </c>
      <c r="B3" s="45"/>
      <c r="C3" s="45"/>
      <c r="D3" s="45"/>
      <c r="E3" s="45"/>
      <c r="F3" s="45"/>
      <c r="G3" s="45"/>
    </row>
    <row r="4" spans="1:8" x14ac:dyDescent="0.25">
      <c r="A4" s="45" t="s">
        <v>17</v>
      </c>
      <c r="B4" s="45"/>
      <c r="C4" s="45"/>
      <c r="D4" s="45"/>
      <c r="E4" s="45"/>
      <c r="F4" s="45"/>
      <c r="G4" s="45"/>
    </row>
    <row r="5" spans="1:8" x14ac:dyDescent="0.25">
      <c r="A5" s="45" t="s">
        <v>2</v>
      </c>
      <c r="B5" s="45"/>
      <c r="C5" s="45"/>
      <c r="D5" s="45"/>
      <c r="E5" s="45"/>
      <c r="F5" s="45"/>
      <c r="G5" s="45"/>
    </row>
    <row r="6" spans="1:8" x14ac:dyDescent="0.25">
      <c r="A6" s="45" t="s">
        <v>3</v>
      </c>
      <c r="B6" s="45"/>
      <c r="C6" s="45"/>
      <c r="D6" s="45"/>
      <c r="E6" s="45"/>
      <c r="F6" s="45"/>
      <c r="G6" s="45"/>
    </row>
    <row r="7" spans="1:8" x14ac:dyDescent="0.25">
      <c r="A7" s="2"/>
      <c r="B7" s="2"/>
      <c r="C7" s="2"/>
      <c r="D7" s="2"/>
      <c r="E7" s="2"/>
      <c r="F7" s="2"/>
      <c r="G7" s="2"/>
    </row>
    <row r="8" spans="1:8" ht="27" x14ac:dyDescent="0.25">
      <c r="A8" s="10" t="s">
        <v>7</v>
      </c>
      <c r="B8" s="14" t="s">
        <v>9</v>
      </c>
      <c r="C8" s="14" t="s">
        <v>10</v>
      </c>
      <c r="D8" s="14" t="s">
        <v>11</v>
      </c>
      <c r="E8" s="14" t="s">
        <v>5</v>
      </c>
      <c r="F8" s="14" t="s">
        <v>6</v>
      </c>
      <c r="G8" s="14" t="s">
        <v>12</v>
      </c>
    </row>
    <row r="9" spans="1:8" x14ac:dyDescent="0.25">
      <c r="A9" s="11"/>
      <c r="B9" s="15">
        <v>1</v>
      </c>
      <c r="C9" s="15">
        <v>2</v>
      </c>
      <c r="D9" s="15" t="s">
        <v>13</v>
      </c>
      <c r="E9" s="15">
        <v>4</v>
      </c>
      <c r="F9" s="15">
        <v>5</v>
      </c>
      <c r="G9" s="15" t="s">
        <v>14</v>
      </c>
    </row>
    <row r="10" spans="1:8" x14ac:dyDescent="0.25">
      <c r="A10" s="13" t="s">
        <v>18</v>
      </c>
      <c r="B10" s="20">
        <v>8626632233</v>
      </c>
      <c r="C10" s="20">
        <v>1007149692.72</v>
      </c>
      <c r="D10" s="20">
        <v>9633781925.7199993</v>
      </c>
      <c r="E10" s="20">
        <v>5149656168.4799995</v>
      </c>
      <c r="F10" s="20">
        <v>4872080936.8299999</v>
      </c>
      <c r="G10" s="3">
        <v>4484125757.2399998</v>
      </c>
      <c r="H10" s="1"/>
    </row>
    <row r="11" spans="1:8" x14ac:dyDescent="0.25">
      <c r="A11" s="12" t="s">
        <v>19</v>
      </c>
      <c r="B11" s="17">
        <v>164559360</v>
      </c>
      <c r="C11" s="17">
        <v>11197260</v>
      </c>
      <c r="D11" s="17">
        <v>175756620</v>
      </c>
      <c r="E11" s="17">
        <v>127122318</v>
      </c>
      <c r="F11" s="17">
        <v>127122318</v>
      </c>
      <c r="G11" s="4">
        <v>48634302</v>
      </c>
    </row>
    <row r="12" spans="1:8" x14ac:dyDescent="0.25">
      <c r="A12" s="12" t="s">
        <v>20</v>
      </c>
      <c r="B12" s="17">
        <v>1470062957</v>
      </c>
      <c r="C12" s="17">
        <v>-50355649.560000002</v>
      </c>
      <c r="D12" s="17">
        <v>1419707307.4400001</v>
      </c>
      <c r="E12" s="17">
        <v>1012148347.1900001</v>
      </c>
      <c r="F12" s="17">
        <v>989164464.75</v>
      </c>
      <c r="G12" s="4">
        <v>407558960.25</v>
      </c>
    </row>
    <row r="13" spans="1:8" x14ac:dyDescent="0.25">
      <c r="A13" s="12" t="s">
        <v>21</v>
      </c>
      <c r="B13" s="17">
        <v>1245942170</v>
      </c>
      <c r="C13" s="17">
        <v>-118969102.68000001</v>
      </c>
      <c r="D13" s="17">
        <v>1126973067.3199999</v>
      </c>
      <c r="E13" s="17">
        <v>655861031.99000001</v>
      </c>
      <c r="F13" s="17">
        <v>628487766.03999996</v>
      </c>
      <c r="G13" s="4">
        <v>471112035.32999998</v>
      </c>
    </row>
    <row r="14" spans="1:8" x14ac:dyDescent="0.25">
      <c r="A14" s="12" t="s">
        <v>22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4">
        <v>0</v>
      </c>
    </row>
    <row r="15" spans="1:8" x14ac:dyDescent="0.25">
      <c r="A15" s="12" t="s">
        <v>23</v>
      </c>
      <c r="B15" s="17">
        <v>312383009</v>
      </c>
      <c r="C15" s="17">
        <v>1034533803.72</v>
      </c>
      <c r="D15" s="17">
        <v>1346916812.72</v>
      </c>
      <c r="E15" s="17">
        <v>244881942.75999999</v>
      </c>
      <c r="F15" s="17">
        <v>231059732.50999999</v>
      </c>
      <c r="G15" s="4">
        <v>1102034869.96</v>
      </c>
    </row>
    <row r="16" spans="1:8" x14ac:dyDescent="0.25">
      <c r="A16" s="12" t="s">
        <v>24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4">
        <v>0</v>
      </c>
    </row>
    <row r="17" spans="1:8" x14ac:dyDescent="0.25">
      <c r="A17" s="12" t="s">
        <v>25</v>
      </c>
      <c r="B17" s="17">
        <v>5058916136</v>
      </c>
      <c r="C17" s="17">
        <v>38941270.25</v>
      </c>
      <c r="D17" s="17">
        <v>5097857406.25</v>
      </c>
      <c r="E17" s="17">
        <v>2811133422.2600002</v>
      </c>
      <c r="F17" s="17">
        <v>2616784025</v>
      </c>
      <c r="G17" s="4">
        <v>2286723983.9899998</v>
      </c>
    </row>
    <row r="18" spans="1:8" x14ac:dyDescent="0.25">
      <c r="A18" s="12" t="s">
        <v>26</v>
      </c>
      <c r="B18" s="17">
        <v>374768601</v>
      </c>
      <c r="C18" s="17">
        <v>91802110.989999995</v>
      </c>
      <c r="D18" s="17">
        <v>466570711.99000001</v>
      </c>
      <c r="E18" s="17">
        <v>298509106.27999997</v>
      </c>
      <c r="F18" s="17">
        <v>279462630.52999997</v>
      </c>
      <c r="G18" s="4">
        <v>168061605.71000001</v>
      </c>
    </row>
    <row r="19" spans="1:8" x14ac:dyDescent="0.25">
      <c r="A19" s="13" t="s">
        <v>27</v>
      </c>
      <c r="B19" s="18">
        <v>25159742562</v>
      </c>
      <c r="C19" s="18">
        <v>292456867.10000002</v>
      </c>
      <c r="D19" s="18">
        <v>25452199429.099998</v>
      </c>
      <c r="E19" s="18">
        <v>16244827010.68</v>
      </c>
      <c r="F19" s="18">
        <v>15796357293.389999</v>
      </c>
      <c r="G19" s="3">
        <v>9207372418.4200001</v>
      </c>
      <c r="H19" s="1"/>
    </row>
    <row r="20" spans="1:8" x14ac:dyDescent="0.25">
      <c r="A20" s="12" t="s">
        <v>28</v>
      </c>
      <c r="B20" s="17">
        <v>175576069</v>
      </c>
      <c r="C20" s="17">
        <v>7208711.6299999999</v>
      </c>
      <c r="D20" s="17">
        <v>182784780.63</v>
      </c>
      <c r="E20" s="17">
        <v>52661161.740000002</v>
      </c>
      <c r="F20" s="17">
        <v>47901365.420000002</v>
      </c>
      <c r="G20" s="4">
        <v>130123618.89</v>
      </c>
    </row>
    <row r="21" spans="1:8" x14ac:dyDescent="0.25">
      <c r="A21" s="12" t="s">
        <v>29</v>
      </c>
      <c r="B21" s="17">
        <v>783107428</v>
      </c>
      <c r="C21" s="17">
        <v>95066673.129999995</v>
      </c>
      <c r="D21" s="17">
        <v>878174101.13</v>
      </c>
      <c r="E21" s="17">
        <v>467724261.99000001</v>
      </c>
      <c r="F21" s="17">
        <v>450883286</v>
      </c>
      <c r="G21" s="4">
        <v>410449839.13999999</v>
      </c>
    </row>
    <row r="22" spans="1:8" x14ac:dyDescent="0.25">
      <c r="A22" s="12" t="s">
        <v>30</v>
      </c>
      <c r="B22" s="17">
        <v>5146692550</v>
      </c>
      <c r="C22" s="17">
        <v>-354599624.86000001</v>
      </c>
      <c r="D22" s="17">
        <v>4792092925.1400003</v>
      </c>
      <c r="E22" s="17">
        <v>3544889619.8800001</v>
      </c>
      <c r="F22" s="17">
        <v>3376020488.02</v>
      </c>
      <c r="G22" s="4">
        <v>1247203305.26</v>
      </c>
    </row>
    <row r="23" spans="1:8" x14ac:dyDescent="0.25">
      <c r="A23" s="12" t="s">
        <v>31</v>
      </c>
      <c r="B23" s="17">
        <v>829647482</v>
      </c>
      <c r="C23" s="17">
        <v>-39070705.039999999</v>
      </c>
      <c r="D23" s="17">
        <v>790576776.96000004</v>
      </c>
      <c r="E23" s="17">
        <v>525931459.06</v>
      </c>
      <c r="F23" s="17">
        <v>512256050.35000002</v>
      </c>
      <c r="G23" s="4">
        <v>264645317.90000001</v>
      </c>
    </row>
    <row r="24" spans="1:8" x14ac:dyDescent="0.25">
      <c r="A24" s="12" t="s">
        <v>32</v>
      </c>
      <c r="B24" s="17">
        <v>12461825727</v>
      </c>
      <c r="C24" s="17">
        <v>-146206154.44999999</v>
      </c>
      <c r="D24" s="17">
        <v>12315619572.549999</v>
      </c>
      <c r="E24" s="17">
        <v>8769838801.6399994</v>
      </c>
      <c r="F24" s="17">
        <v>8706939595.75</v>
      </c>
      <c r="G24" s="4">
        <v>3545780770.9099998</v>
      </c>
    </row>
    <row r="25" spans="1:8" x14ac:dyDescent="0.25">
      <c r="A25" s="12" t="s">
        <v>33</v>
      </c>
      <c r="B25" s="17">
        <v>5552171453</v>
      </c>
      <c r="C25" s="17">
        <v>815852819.36000001</v>
      </c>
      <c r="D25" s="17">
        <v>6368024272.3599997</v>
      </c>
      <c r="E25" s="17">
        <v>2810191486.27</v>
      </c>
      <c r="F25" s="17">
        <v>2631023052.6599998</v>
      </c>
      <c r="G25" s="4">
        <v>3557832786.0900002</v>
      </c>
    </row>
    <row r="26" spans="1:8" x14ac:dyDescent="0.25">
      <c r="A26" s="12" t="s">
        <v>34</v>
      </c>
      <c r="B26" s="17">
        <v>207248931</v>
      </c>
      <c r="C26" s="17">
        <v>-85263994.849999994</v>
      </c>
      <c r="D26" s="17">
        <v>121984936.15000001</v>
      </c>
      <c r="E26" s="17">
        <v>71508384.189999998</v>
      </c>
      <c r="F26" s="17">
        <v>69283336.260000005</v>
      </c>
      <c r="G26" s="4">
        <v>50476551.960000001</v>
      </c>
    </row>
    <row r="27" spans="1:8" x14ac:dyDescent="0.25">
      <c r="A27" s="13" t="s">
        <v>35</v>
      </c>
      <c r="B27" s="18">
        <v>2475134454</v>
      </c>
      <c r="C27" s="18">
        <v>341025468.63999999</v>
      </c>
      <c r="D27" s="18">
        <v>2816159922.6399999</v>
      </c>
      <c r="E27" s="18">
        <v>1972295968.3099999</v>
      </c>
      <c r="F27" s="18">
        <v>1799297934.3</v>
      </c>
      <c r="G27" s="3">
        <v>843863954.33000004</v>
      </c>
      <c r="H27" s="1"/>
    </row>
    <row r="28" spans="1:8" x14ac:dyDescent="0.25">
      <c r="A28" s="12" t="s">
        <v>36</v>
      </c>
      <c r="B28" s="17">
        <v>538986379</v>
      </c>
      <c r="C28" s="17">
        <v>209193848.94</v>
      </c>
      <c r="D28" s="17">
        <v>748180227.94000006</v>
      </c>
      <c r="E28" s="17">
        <v>550553539.92999995</v>
      </c>
      <c r="F28" s="17">
        <v>506458813.47000003</v>
      </c>
      <c r="G28" s="4">
        <v>197626688.00999999</v>
      </c>
    </row>
    <row r="29" spans="1:8" x14ac:dyDescent="0.25">
      <c r="A29" s="12" t="s">
        <v>37</v>
      </c>
      <c r="B29" s="17">
        <v>379164107</v>
      </c>
      <c r="C29" s="17">
        <v>158717700.19999999</v>
      </c>
      <c r="D29" s="17">
        <v>537881807.20000005</v>
      </c>
      <c r="E29" s="17">
        <v>337096836.74000001</v>
      </c>
      <c r="F29" s="17">
        <v>249501888.87</v>
      </c>
      <c r="G29" s="4">
        <v>200784970.46000001</v>
      </c>
    </row>
    <row r="30" spans="1:8" x14ac:dyDescent="0.25">
      <c r="A30" s="12" t="s">
        <v>38</v>
      </c>
      <c r="B30" s="17">
        <v>3472922</v>
      </c>
      <c r="C30" s="17">
        <v>-530857.81999999995</v>
      </c>
      <c r="D30" s="17">
        <v>2942064.18</v>
      </c>
      <c r="E30" s="17">
        <v>2081835.91</v>
      </c>
      <c r="F30" s="17">
        <v>2050118.93</v>
      </c>
      <c r="G30" s="4">
        <v>860228.27</v>
      </c>
    </row>
    <row r="31" spans="1:8" x14ac:dyDescent="0.25">
      <c r="A31" s="12" t="s">
        <v>39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4">
        <v>0</v>
      </c>
    </row>
    <row r="32" spans="1:8" x14ac:dyDescent="0.25">
      <c r="A32" s="12" t="s">
        <v>40</v>
      </c>
      <c r="B32" s="17">
        <v>532924448</v>
      </c>
      <c r="C32" s="17">
        <v>232275253.78999999</v>
      </c>
      <c r="D32" s="17">
        <v>765199701.78999996</v>
      </c>
      <c r="E32" s="17">
        <v>690139190.30999994</v>
      </c>
      <c r="F32" s="17">
        <v>671487046.30999994</v>
      </c>
      <c r="G32" s="4">
        <v>75060511.480000004</v>
      </c>
    </row>
    <row r="33" spans="1:8" x14ac:dyDescent="0.25">
      <c r="A33" s="12" t="s">
        <v>41</v>
      </c>
      <c r="B33" s="17">
        <v>62414074</v>
      </c>
      <c r="C33" s="17">
        <v>83387986.269999996</v>
      </c>
      <c r="D33" s="17">
        <v>145802060.27000001</v>
      </c>
      <c r="E33" s="17">
        <v>84809631.230000004</v>
      </c>
      <c r="F33" s="17">
        <v>74538483.010000005</v>
      </c>
      <c r="G33" s="4">
        <v>60992429.039999999</v>
      </c>
    </row>
    <row r="34" spans="1:8" x14ac:dyDescent="0.25">
      <c r="A34" s="12" t="s">
        <v>42</v>
      </c>
      <c r="B34" s="17">
        <v>577319152</v>
      </c>
      <c r="C34" s="17">
        <v>-312951620.52999997</v>
      </c>
      <c r="D34" s="17">
        <v>264367531.47</v>
      </c>
      <c r="E34" s="17">
        <v>130900079.7</v>
      </c>
      <c r="F34" s="17">
        <v>127508809.45999999</v>
      </c>
      <c r="G34" s="4">
        <v>133467451.77</v>
      </c>
    </row>
    <row r="35" spans="1:8" x14ac:dyDescent="0.25">
      <c r="A35" s="12" t="s">
        <v>43</v>
      </c>
      <c r="B35" s="17">
        <v>62305669</v>
      </c>
      <c r="C35" s="17">
        <v>-14429765.029999999</v>
      </c>
      <c r="D35" s="17">
        <v>47875903.969999999</v>
      </c>
      <c r="E35" s="17">
        <v>18419370.66</v>
      </c>
      <c r="F35" s="17">
        <v>18084979.5</v>
      </c>
      <c r="G35" s="4">
        <v>29456533.309999999</v>
      </c>
    </row>
    <row r="36" spans="1:8" x14ac:dyDescent="0.25">
      <c r="A36" s="12" t="s">
        <v>44</v>
      </c>
      <c r="B36" s="17">
        <v>322020625</v>
      </c>
      <c r="C36" s="17">
        <v>-15167935</v>
      </c>
      <c r="D36" s="17">
        <v>306852690</v>
      </c>
      <c r="E36" s="17">
        <v>160377319.74000001</v>
      </c>
      <c r="F36" s="17">
        <v>151717913.68000001</v>
      </c>
      <c r="G36" s="4">
        <v>146475370.25999999</v>
      </c>
    </row>
    <row r="37" spans="1:8" x14ac:dyDescent="0.25">
      <c r="A37" s="13" t="s">
        <v>45</v>
      </c>
      <c r="B37" s="18">
        <v>7834730329</v>
      </c>
      <c r="C37" s="18">
        <v>-95036632.879999995</v>
      </c>
      <c r="D37" s="18">
        <v>7739693696.1199999</v>
      </c>
      <c r="E37" s="18">
        <v>5819386767.6199999</v>
      </c>
      <c r="F37" s="18">
        <v>5818794027.1000004</v>
      </c>
      <c r="G37" s="3">
        <v>1920306928.5</v>
      </c>
      <c r="H37" s="1"/>
    </row>
    <row r="38" spans="1:8" x14ac:dyDescent="0.25">
      <c r="A38" s="12" t="s">
        <v>46</v>
      </c>
      <c r="B38" s="17">
        <v>943689924</v>
      </c>
      <c r="C38" s="17">
        <v>-148444529.88999999</v>
      </c>
      <c r="D38" s="17">
        <v>795245394.11000001</v>
      </c>
      <c r="E38" s="17">
        <v>360423843.42000002</v>
      </c>
      <c r="F38" s="17">
        <v>360008966.19</v>
      </c>
      <c r="G38" s="4">
        <v>434821550.69</v>
      </c>
    </row>
    <row r="39" spans="1:8" x14ac:dyDescent="0.25">
      <c r="A39" s="12" t="s">
        <v>47</v>
      </c>
      <c r="B39" s="17">
        <v>6891040405</v>
      </c>
      <c r="C39" s="17">
        <v>53407897.009999998</v>
      </c>
      <c r="D39" s="17">
        <v>6944448302.0100002</v>
      </c>
      <c r="E39" s="17">
        <v>5458962924.1999998</v>
      </c>
      <c r="F39" s="17">
        <v>5458785060.9099998</v>
      </c>
      <c r="G39" s="4">
        <v>1485485377.8099999</v>
      </c>
    </row>
    <row r="40" spans="1:8" x14ac:dyDescent="0.25">
      <c r="A40" s="12" t="s">
        <v>48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4">
        <v>0</v>
      </c>
    </row>
    <row r="41" spans="1:8" x14ac:dyDescent="0.25">
      <c r="A41" s="12" t="s">
        <v>49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4">
        <v>0</v>
      </c>
    </row>
    <row r="42" spans="1:8" x14ac:dyDescent="0.25">
      <c r="A42" s="36" t="s">
        <v>16</v>
      </c>
      <c r="B42" s="40">
        <v>44096239578</v>
      </c>
      <c r="C42" s="40">
        <v>1545595395.5799999</v>
      </c>
      <c r="D42" s="40">
        <v>45641834973.580002</v>
      </c>
      <c r="E42" s="40">
        <v>29186165915.09</v>
      </c>
      <c r="F42" s="40">
        <v>28286530191.619999</v>
      </c>
      <c r="G42" s="40">
        <v>16455669058.49</v>
      </c>
      <c r="H42" s="1"/>
    </row>
    <row r="43" spans="1:8" x14ac:dyDescent="0.25">
      <c r="A43" s="5"/>
      <c r="B43" s="5"/>
      <c r="C43" s="5"/>
      <c r="D43" s="5"/>
      <c r="E43" s="5"/>
      <c r="F43" s="5"/>
      <c r="G43" s="5"/>
    </row>
    <row r="44" spans="1:8" x14ac:dyDescent="0.25">
      <c r="A44" s="5" t="s">
        <v>8</v>
      </c>
      <c r="B44" s="5"/>
      <c r="C44" s="5"/>
      <c r="D44" s="5"/>
      <c r="E44" s="5"/>
      <c r="F44" s="5"/>
      <c r="G44" s="5"/>
    </row>
    <row r="45" spans="1:8" x14ac:dyDescent="0.25">
      <c r="A45" s="5"/>
      <c r="B45" s="6"/>
      <c r="C45" s="6"/>
      <c r="D45" s="6"/>
      <c r="E45" s="6"/>
      <c r="F45" s="6"/>
      <c r="G45" s="6"/>
    </row>
    <row r="46" spans="1:8" x14ac:dyDescent="0.25">
      <c r="A46" s="5"/>
      <c r="B46" s="5"/>
      <c r="C46" s="5"/>
      <c r="D46" s="5"/>
      <c r="E46" s="5"/>
      <c r="F46" s="5"/>
      <c r="G46" s="5"/>
    </row>
    <row r="47" spans="1:8" x14ac:dyDescent="0.25">
      <c r="A47" s="5"/>
      <c r="B47" s="7"/>
      <c r="C47" s="7"/>
      <c r="D47" s="7"/>
      <c r="E47" s="7"/>
      <c r="F47" s="7"/>
      <c r="G47" s="7"/>
    </row>
    <row r="48" spans="1:8" x14ac:dyDescent="0.25">
      <c r="A48" s="5"/>
      <c r="B48" s="5"/>
      <c r="C48" s="5"/>
      <c r="D48" s="5"/>
      <c r="E48" s="5"/>
      <c r="F48" s="5"/>
      <c r="G48" s="5"/>
    </row>
    <row r="49" spans="1:7" x14ac:dyDescent="0.25">
      <c r="A49" s="5"/>
      <c r="B49" s="5"/>
      <c r="C49" s="5"/>
      <c r="D49" s="5"/>
      <c r="E49" s="5"/>
      <c r="F49" s="5"/>
      <c r="G49" s="5"/>
    </row>
    <row r="50" spans="1:7" x14ac:dyDescent="0.25">
      <c r="A50" s="5"/>
      <c r="B50" s="5"/>
      <c r="C50" s="5"/>
      <c r="D50" s="5"/>
      <c r="E50" s="5"/>
      <c r="F50" s="5"/>
      <c r="G50" s="5"/>
    </row>
  </sheetData>
  <mergeCells count="6">
    <mergeCell ref="A6:G6"/>
    <mergeCell ref="A1:G1"/>
    <mergeCell ref="A2:G2"/>
    <mergeCell ref="A3:G3"/>
    <mergeCell ref="A4:G4"/>
    <mergeCell ref="A5:G5"/>
  </mergeCells>
  <printOptions horizontalCentered="1" verticalCentered="1"/>
  <pageMargins left="0.39370078740157483" right="0" top="0.39370078740157483" bottom="0.39370078740157483" header="0" footer="0.39370078740157483"/>
  <pageSetup scale="79" fitToHeight="0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workbookViewId="0">
      <selection activeCell="A43" sqref="A43"/>
    </sheetView>
  </sheetViews>
  <sheetFormatPr baseColWidth="10" defaultRowHeight="15" x14ac:dyDescent="0.25"/>
  <cols>
    <col min="1" max="1" width="45" customWidth="1"/>
    <col min="2" max="2" width="18.28515625" customWidth="1"/>
    <col min="3" max="3" width="15.7109375" customWidth="1"/>
    <col min="4" max="4" width="19.140625" customWidth="1"/>
    <col min="5" max="5" width="18.28515625" customWidth="1"/>
    <col min="6" max="6" width="18.140625" customWidth="1"/>
    <col min="7" max="7" width="21.28515625" customWidth="1"/>
  </cols>
  <sheetData>
    <row r="1" spans="1:8" x14ac:dyDescent="0.25">
      <c r="A1" s="45" t="s">
        <v>0</v>
      </c>
      <c r="B1" s="45"/>
      <c r="C1" s="45"/>
      <c r="D1" s="45"/>
      <c r="E1" s="45"/>
      <c r="F1" s="45"/>
      <c r="G1" s="45"/>
    </row>
    <row r="2" spans="1:8" x14ac:dyDescent="0.25">
      <c r="A2" s="45" t="s">
        <v>4</v>
      </c>
      <c r="B2" s="45"/>
      <c r="C2" s="45"/>
      <c r="D2" s="45"/>
      <c r="E2" s="45"/>
      <c r="F2" s="45"/>
      <c r="G2" s="45"/>
    </row>
    <row r="3" spans="1:8" x14ac:dyDescent="0.25">
      <c r="A3" s="45" t="s">
        <v>1</v>
      </c>
      <c r="B3" s="45"/>
      <c r="C3" s="45"/>
      <c r="D3" s="45"/>
      <c r="E3" s="45"/>
      <c r="F3" s="45"/>
      <c r="G3" s="45"/>
    </row>
    <row r="4" spans="1:8" x14ac:dyDescent="0.25">
      <c r="A4" s="45" t="s">
        <v>121</v>
      </c>
      <c r="B4" s="45"/>
      <c r="C4" s="45"/>
      <c r="D4" s="45"/>
      <c r="E4" s="45"/>
      <c r="F4" s="45"/>
      <c r="G4" s="45"/>
    </row>
    <row r="5" spans="1:8" x14ac:dyDescent="0.25">
      <c r="A5" s="45" t="s">
        <v>2</v>
      </c>
      <c r="B5" s="45"/>
      <c r="C5" s="45"/>
      <c r="D5" s="45"/>
      <c r="E5" s="45"/>
      <c r="F5" s="45"/>
      <c r="G5" s="45"/>
    </row>
    <row r="6" spans="1:8" x14ac:dyDescent="0.25">
      <c r="A6" s="45" t="s">
        <v>3</v>
      </c>
      <c r="B6" s="45"/>
      <c r="C6" s="45"/>
      <c r="D6" s="45"/>
      <c r="E6" s="45"/>
      <c r="F6" s="45"/>
      <c r="G6" s="45"/>
    </row>
    <row r="7" spans="1:8" x14ac:dyDescent="0.25">
      <c r="A7" s="2"/>
      <c r="B7" s="2"/>
      <c r="C7" s="2"/>
      <c r="D7" s="2"/>
      <c r="E7" s="2"/>
      <c r="F7" s="2"/>
      <c r="G7" s="2"/>
    </row>
    <row r="8" spans="1:8" ht="27" x14ac:dyDescent="0.25">
      <c r="A8" s="10" t="s">
        <v>7</v>
      </c>
      <c r="B8" s="14" t="s">
        <v>9</v>
      </c>
      <c r="C8" s="14" t="s">
        <v>10</v>
      </c>
      <c r="D8" s="14" t="s">
        <v>11</v>
      </c>
      <c r="E8" s="14" t="s">
        <v>5</v>
      </c>
      <c r="F8" s="14" t="s">
        <v>6</v>
      </c>
      <c r="G8" s="14" t="s">
        <v>12</v>
      </c>
    </row>
    <row r="9" spans="1:8" x14ac:dyDescent="0.25">
      <c r="A9" s="11"/>
      <c r="B9" s="15">
        <v>1</v>
      </c>
      <c r="C9" s="15">
        <v>2</v>
      </c>
      <c r="D9" s="15" t="s">
        <v>13</v>
      </c>
      <c r="E9" s="37">
        <v>4</v>
      </c>
      <c r="F9" s="15">
        <v>5</v>
      </c>
      <c r="G9" s="15" t="s">
        <v>14</v>
      </c>
    </row>
    <row r="10" spans="1:8" x14ac:dyDescent="0.25">
      <c r="A10" s="12" t="s">
        <v>122</v>
      </c>
      <c r="B10" s="16">
        <v>30872641807</v>
      </c>
      <c r="C10" s="17">
        <v>494923559.07999998</v>
      </c>
      <c r="D10" s="17">
        <v>31367565366.080002</v>
      </c>
      <c r="E10" s="16">
        <v>20496019763.709999</v>
      </c>
      <c r="F10" s="16">
        <v>19800231425.580002</v>
      </c>
      <c r="G10" s="4">
        <v>10871545602.370001</v>
      </c>
    </row>
    <row r="11" spans="1:8" x14ac:dyDescent="0.25">
      <c r="A11" s="12" t="s">
        <v>123</v>
      </c>
      <c r="B11" s="17">
        <v>3652866432</v>
      </c>
      <c r="C11" s="17">
        <v>1248812323.3900001</v>
      </c>
      <c r="D11" s="17">
        <v>4901678755.3900003</v>
      </c>
      <c r="E11" s="17">
        <v>2430368502.3299999</v>
      </c>
      <c r="F11" s="17">
        <v>2238610631.5300002</v>
      </c>
      <c r="G11" s="4">
        <v>2471310253.0599999</v>
      </c>
    </row>
    <row r="12" spans="1:8" x14ac:dyDescent="0.25">
      <c r="A12" s="12" t="s">
        <v>124</v>
      </c>
      <c r="B12" s="17">
        <v>943689924</v>
      </c>
      <c r="C12" s="17">
        <v>-186972717.90000001</v>
      </c>
      <c r="D12" s="17">
        <v>756717206.10000002</v>
      </c>
      <c r="E12" s="17">
        <v>341341279.44999999</v>
      </c>
      <c r="F12" s="17">
        <v>341341279.44999999</v>
      </c>
      <c r="G12" s="4">
        <v>415375926.64999998</v>
      </c>
    </row>
    <row r="13" spans="1:8" x14ac:dyDescent="0.25">
      <c r="A13" s="12" t="s">
        <v>125</v>
      </c>
      <c r="B13" s="17">
        <v>1736001010</v>
      </c>
      <c r="C13" s="17">
        <v>-425666</v>
      </c>
      <c r="D13" s="17">
        <v>1735575344</v>
      </c>
      <c r="E13" s="17">
        <v>523149448.39999998</v>
      </c>
      <c r="F13" s="17">
        <v>511084093.14999998</v>
      </c>
      <c r="G13" s="4">
        <v>1212425895.5999999</v>
      </c>
    </row>
    <row r="14" spans="1:8" x14ac:dyDescent="0.25">
      <c r="A14" s="12" t="s">
        <v>126</v>
      </c>
      <c r="B14" s="38">
        <v>6891040405</v>
      </c>
      <c r="C14" s="38">
        <v>-10742102.99</v>
      </c>
      <c r="D14" s="38">
        <v>6880298302.0100002</v>
      </c>
      <c r="E14" s="38">
        <v>5395286921.1999998</v>
      </c>
      <c r="F14" s="38">
        <v>5395262761.9099998</v>
      </c>
      <c r="G14" s="39">
        <v>1485011380.8099999</v>
      </c>
    </row>
    <row r="15" spans="1:8" x14ac:dyDescent="0.25">
      <c r="A15" s="36" t="s">
        <v>16</v>
      </c>
      <c r="B15" s="19">
        <f t="shared" ref="B15:G15" si="0">SUM(B10:B14)</f>
        <v>44096239578</v>
      </c>
      <c r="C15" s="19">
        <f t="shared" si="0"/>
        <v>1545595395.5799999</v>
      </c>
      <c r="D15" s="19">
        <f t="shared" si="0"/>
        <v>45641834973.580002</v>
      </c>
      <c r="E15" s="19">
        <f t="shared" si="0"/>
        <v>29186165915.090004</v>
      </c>
      <c r="F15" s="19">
        <f t="shared" si="0"/>
        <v>28286530191.620003</v>
      </c>
      <c r="G15" s="40">
        <f t="shared" si="0"/>
        <v>16455669058.49</v>
      </c>
      <c r="H15" s="1"/>
    </row>
    <row r="16" spans="1:8" x14ac:dyDescent="0.25">
      <c r="A16" s="5"/>
      <c r="B16" s="5"/>
      <c r="C16" s="5"/>
      <c r="D16" s="5"/>
      <c r="E16" s="5"/>
      <c r="F16" s="5"/>
      <c r="G16" s="5"/>
    </row>
    <row r="17" spans="1:7" x14ac:dyDescent="0.25">
      <c r="A17" s="5" t="s">
        <v>8</v>
      </c>
      <c r="B17" s="5"/>
      <c r="C17" s="5"/>
      <c r="D17" s="5"/>
      <c r="E17" s="5"/>
      <c r="F17" s="5"/>
      <c r="G17" s="5"/>
    </row>
    <row r="18" spans="1:7" x14ac:dyDescent="0.25">
      <c r="A18" s="5"/>
      <c r="B18" s="5"/>
      <c r="C18" s="5"/>
      <c r="D18" s="5"/>
      <c r="E18" s="5"/>
      <c r="F18" s="5"/>
      <c r="G18" s="5"/>
    </row>
    <row r="19" spans="1:7" x14ac:dyDescent="0.25">
      <c r="A19" s="5"/>
      <c r="B19" s="8"/>
      <c r="C19" s="8"/>
      <c r="D19" s="8"/>
      <c r="E19" s="8"/>
      <c r="F19" s="8"/>
      <c r="G19" s="8"/>
    </row>
    <row r="20" spans="1:7" x14ac:dyDescent="0.25">
      <c r="A20" s="5"/>
      <c r="B20" s="9"/>
      <c r="C20" s="9"/>
      <c r="D20" s="9"/>
      <c r="E20" s="9"/>
      <c r="F20" s="9"/>
      <c r="G20" s="9"/>
    </row>
    <row r="21" spans="1:7" x14ac:dyDescent="0.25">
      <c r="A21" s="5"/>
      <c r="B21" s="5"/>
      <c r="C21" s="5"/>
      <c r="D21" s="5"/>
      <c r="E21" s="5"/>
      <c r="F21" s="5"/>
      <c r="G21" s="5"/>
    </row>
    <row r="22" spans="1:7" x14ac:dyDescent="0.25">
      <c r="A22" s="5"/>
      <c r="B22" s="5"/>
      <c r="C22" s="5"/>
      <c r="D22" s="5"/>
      <c r="E22" s="5"/>
      <c r="F22" s="5"/>
      <c r="G22" s="5"/>
    </row>
    <row r="23" spans="1:7" x14ac:dyDescent="0.25">
      <c r="A23" s="5"/>
      <c r="B23" s="5"/>
      <c r="C23" s="5"/>
      <c r="D23" s="5"/>
      <c r="E23" s="5"/>
      <c r="F23" s="5"/>
      <c r="G23" s="5"/>
    </row>
    <row r="24" spans="1:7" x14ac:dyDescent="0.25">
      <c r="A24" s="5"/>
      <c r="B24" s="5"/>
      <c r="C24" s="5"/>
      <c r="D24" s="5"/>
      <c r="E24" s="5"/>
      <c r="F24" s="5"/>
      <c r="G24" s="5"/>
    </row>
  </sheetData>
  <mergeCells count="6">
    <mergeCell ref="A6:G6"/>
    <mergeCell ref="A1:G1"/>
    <mergeCell ref="A2:G2"/>
    <mergeCell ref="A3:G3"/>
    <mergeCell ref="A4:G4"/>
    <mergeCell ref="A5:G5"/>
  </mergeCells>
  <printOptions horizontalCentered="1"/>
  <pageMargins left="0.78740157480314965" right="0.78740157480314965" top="1.3779527559055118" bottom="1.1811023622047245" header="0.39370078740157483" footer="0.39370078740157483"/>
  <pageSetup scale="7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Administrativa(Dependencias)</vt:lpstr>
      <vt:lpstr>Objeto del Gasto</vt:lpstr>
      <vt:lpstr>Clasificación Funcional</vt:lpstr>
      <vt:lpstr>Clasificación Económica</vt:lpstr>
      <vt:lpstr>'Objeto del Gasto'!Títulos_a_imprimir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V. Pacheco Cardeña</dc:creator>
  <cp:lastModifiedBy>Russel Fabricio Perez Chim</cp:lastModifiedBy>
  <cp:lastPrinted>2021-04-13T13:27:09Z</cp:lastPrinted>
  <dcterms:created xsi:type="dcterms:W3CDTF">2020-10-28T16:35:07Z</dcterms:created>
  <dcterms:modified xsi:type="dcterms:W3CDTF">2021-06-17T20:53:01Z</dcterms:modified>
</cp:coreProperties>
</file>