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ssel.perez\Desktop\1er. Trimestre 2020\"/>
    </mc:Choice>
  </mc:AlternateContent>
  <bookViews>
    <workbookView xWindow="0" yWindow="0" windowWidth="19200" windowHeight="11595" firstSheet="7" activeTab="10"/>
  </bookViews>
  <sheets>
    <sheet name="Análitico Ingresos" sheetId="8" r:id="rId1"/>
    <sheet name="Administrativa(Dependencias)" sheetId="9" r:id="rId2"/>
    <sheet name="Administrativa(poderes_aut)" sheetId="11" r:id="rId3"/>
    <sheet name="Administrativa(entidades)" sheetId="12" r:id="rId4"/>
    <sheet name="Objeto del Gasto" sheetId="5" r:id="rId5"/>
    <sheet name="Clasificación Económica" sheetId="6" r:id="rId6"/>
    <sheet name="Clasificación Funcional" sheetId="4" r:id="rId7"/>
    <sheet name="Categoría Programática" sheetId="3" r:id="rId8"/>
    <sheet name="Endeudamiento Neto" sheetId="13" r:id="rId9"/>
    <sheet name="Intereses de la Deuda" sheetId="14" r:id="rId10"/>
    <sheet name="Postura Fiscal" sheetId="2" r:id="rId11"/>
  </sheets>
  <definedNames>
    <definedName name="_xlnm.Print_Area" localSheetId="8">'Endeudamiento Neto'!$A$1:$D$29</definedName>
    <definedName name="_xlnm.Print_Area" localSheetId="9">'Intereses de la Deuda'!$A$1:$C$29</definedName>
    <definedName name="_xlnm.Print_Titles" localSheetId="3">'Administrativa(entidades)'!$1:$10</definedName>
    <definedName name="_xlnm.Print_Titles" localSheetId="2">'Administrativa(poderes_aut)'!$1:$10</definedName>
    <definedName name="_xlnm.Print_Titles" localSheetId="4">'Objeto del Gasto'!$1:$10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2" l="1"/>
  <c r="D119" i="12"/>
  <c r="E119" i="12"/>
  <c r="F119" i="12"/>
  <c r="G119" i="12"/>
  <c r="B119" i="12"/>
  <c r="B11" i="11"/>
  <c r="B60" i="11" l="1"/>
  <c r="C51" i="11"/>
  <c r="D51" i="11"/>
  <c r="E51" i="11"/>
  <c r="F51" i="11"/>
  <c r="G51" i="11"/>
  <c r="B51" i="11"/>
  <c r="C46" i="11"/>
  <c r="D46" i="11"/>
  <c r="E46" i="11"/>
  <c r="F46" i="11"/>
  <c r="G46" i="11"/>
  <c r="B46" i="11"/>
  <c r="C37" i="11"/>
  <c r="C60" i="11" s="1"/>
  <c r="D37" i="11"/>
  <c r="E37" i="11"/>
  <c r="E60" i="11" s="1"/>
  <c r="F37" i="11"/>
  <c r="F60" i="11" s="1"/>
  <c r="G37" i="11"/>
  <c r="B37" i="11"/>
  <c r="G35" i="11"/>
  <c r="F35" i="11"/>
  <c r="E35" i="11"/>
  <c r="D35" i="11"/>
  <c r="C35" i="11"/>
  <c r="B35" i="11"/>
  <c r="G33" i="11"/>
  <c r="F33" i="11"/>
  <c r="E33" i="11"/>
  <c r="D33" i="11"/>
  <c r="C33" i="11"/>
  <c r="B33" i="11"/>
  <c r="B11" i="9"/>
  <c r="B37" i="9" s="1"/>
  <c r="C37" i="9"/>
  <c r="D37" i="9"/>
  <c r="E37" i="9"/>
  <c r="F37" i="9"/>
  <c r="G37" i="9"/>
  <c r="C35" i="9"/>
  <c r="D35" i="9"/>
  <c r="E35" i="9"/>
  <c r="F35" i="9"/>
  <c r="G35" i="9"/>
  <c r="B35" i="9"/>
  <c r="C33" i="9"/>
  <c r="D33" i="9"/>
  <c r="E33" i="9"/>
  <c r="F33" i="9"/>
  <c r="G33" i="9"/>
  <c r="B33" i="9"/>
  <c r="D60" i="11" l="1"/>
  <c r="G60" i="11"/>
</calcChain>
</file>

<file path=xl/sharedStrings.xml><?xml version="1.0" encoding="utf-8"?>
<sst xmlns="http://schemas.openxmlformats.org/spreadsheetml/2006/main" count="555" uniqueCount="349">
  <si>
    <t>Cuenta Pública 2020</t>
  </si>
  <si>
    <t>Estado Analítico del Ejercicio del Presupuesto de Egresos</t>
  </si>
  <si>
    <t>Indicadores de Postura Fiscal</t>
  </si>
  <si>
    <t>(Pesos)</t>
  </si>
  <si>
    <t>Estimado</t>
  </si>
  <si>
    <t>Devengado</t>
  </si>
  <si>
    <t>Pagado</t>
  </si>
  <si>
    <t>Concepto</t>
  </si>
  <si>
    <t xml:space="preserve">    I. Ingresos Presupuestarios (I=1+2)</t>
  </si>
  <si>
    <t xml:space="preserve">               1. Ingresos del Gobierno de la Entidad Federativa</t>
  </si>
  <si>
    <t xml:space="preserve">               2. Ingresos del Sector Paraestatal</t>
  </si>
  <si>
    <t xml:space="preserve">    II. Egresos Presupuestarios (II=3+4)</t>
  </si>
  <si>
    <t xml:space="preserve">               3. Egresos del Gobierno de la Entidad Federativa</t>
  </si>
  <si>
    <t xml:space="preserve">               4. Egresos del Sector Paraestatal</t>
  </si>
  <si>
    <t xml:space="preserve">    III. Balance Presupuestario (Superávit o Déficit) (III = I- II)</t>
  </si>
  <si>
    <t xml:space="preserve"> Concepto</t>
  </si>
  <si>
    <t xml:space="preserve">    III. Balance Presupuestario (Superávit o Déficit)</t>
  </si>
  <si>
    <t xml:space="preserve">    IV. Intereses, Comisiones y Gastos de la Deuda</t>
  </si>
  <si>
    <t xml:space="preserve">    V. Balance Primario (Superávit o Déficit) (V= III- IV)</t>
  </si>
  <si>
    <t xml:space="preserve">    A. Financiamiento</t>
  </si>
  <si>
    <t xml:space="preserve">    B. Amortización de la Deuda</t>
  </si>
  <si>
    <t xml:space="preserve">    C. Endeudamiento ó Desendeudamiento (C = A- B)</t>
  </si>
  <si>
    <t>Bajo protesta de decir verdad declaramos que los Estados Financieros y sus Notas son razonablemente correctos y responsabilidad del emisor.</t>
  </si>
  <si>
    <t>Gasto por Categoría Programática</t>
  </si>
  <si>
    <t>Aprobado</t>
  </si>
  <si>
    <t>Ampliaciones/ (Reducciones)</t>
  </si>
  <si>
    <t>Modificado</t>
  </si>
  <si>
    <t>Subejercicio</t>
  </si>
  <si>
    <t>3 = (1 + 2)</t>
  </si>
  <si>
    <t>6 = (3 - 4)</t>
  </si>
  <si>
    <t xml:space="preserve"> Programas</t>
  </si>
  <si>
    <t xml:space="preserve">    Subsidio Sector Social y Privado o Entidades Federativas y Municipios</t>
  </si>
  <si>
    <t xml:space="preserve">               Sujetos a Reglas de Operación</t>
  </si>
  <si>
    <t xml:space="preserve">               Otros Subsidios</t>
  </si>
  <si>
    <t xml:space="preserve">    Desempeño de Las Funciones</t>
  </si>
  <si>
    <t xml:space="preserve">               Prestación de Servicios Públicos</t>
  </si>
  <si>
    <t xml:space="preserve">               Provisión de Bienes Públicos</t>
  </si>
  <si>
    <t xml:space="preserve">               Planeación, Seguimiento y Evaluación de Políticas Públicas</t>
  </si>
  <si>
    <t xml:space="preserve">               Promoción y Fomento</t>
  </si>
  <si>
    <t xml:space="preserve">               Regulación y Supervisión</t>
  </si>
  <si>
    <t xml:space="preserve">               Funciones de Las Fuerzas Armadas (Únicamente Gobierno Federal)</t>
  </si>
  <si>
    <t xml:space="preserve">               Específicos</t>
  </si>
  <si>
    <t xml:space="preserve">               Proyectos de Inversión</t>
  </si>
  <si>
    <t xml:space="preserve">    Administrativos y de Apoyo</t>
  </si>
  <si>
    <t xml:space="preserve">               Apoyo al Proceso Presupuestario y para Mejorar la Eficiencia Institucional</t>
  </si>
  <si>
    <t xml:space="preserve">               Apoyo a la Función Pública y al Mejoramiento de la Gestión</t>
  </si>
  <si>
    <t xml:space="preserve">               Operaciones Ajenas</t>
  </si>
  <si>
    <t xml:space="preserve">    Compromisos</t>
  </si>
  <si>
    <t xml:space="preserve">               Obligaciones de Cumplimiento de Resolución Jurisdiccional</t>
  </si>
  <si>
    <t xml:space="preserve">               Desastres Naturales</t>
  </si>
  <si>
    <t xml:space="preserve">    Obligaciones</t>
  </si>
  <si>
    <t xml:space="preserve">               Pensiones y Jubilaciones</t>
  </si>
  <si>
    <t xml:space="preserve">               Aportaciones a la Seguridad Social</t>
  </si>
  <si>
    <t xml:space="preserve">               Aportaciones a Fondos de Estabilización</t>
  </si>
  <si>
    <t xml:space="preserve">               Aportaciones a Fondos de Inversión y Reestructura de Pensiones</t>
  </si>
  <si>
    <t xml:space="preserve">    Programas de Gasto Federalizado (Gobierno Federal)</t>
  </si>
  <si>
    <t xml:space="preserve">               Gasto Federalizado</t>
  </si>
  <si>
    <t xml:space="preserve"> Participaciones a Entidades Federativas y Municipios</t>
  </si>
  <si>
    <t xml:space="preserve"> Costo Financiero, Deuda o Apoyos a Deudores y Ahorradores de la Banca</t>
  </si>
  <si>
    <t xml:space="preserve"> Adeudos de Ejercicios Fiscales Anteriores</t>
  </si>
  <si>
    <t xml:space="preserve"> Total del Gasto</t>
  </si>
  <si>
    <t>Clasificación Funcional (Finalidad y Función)</t>
  </si>
  <si>
    <t xml:space="preserve">    Gobierno</t>
  </si>
  <si>
    <t xml:space="preserve">               Legislación</t>
  </si>
  <si>
    <t xml:space="preserve">               Justicia</t>
  </si>
  <si>
    <t xml:space="preserve">               Coordinación de la Politica de Gobierno</t>
  </si>
  <si>
    <t xml:space="preserve">               Relaciones Exteriores</t>
  </si>
  <si>
    <t xml:space="preserve">               Asuntos Financieros y Hacendarios</t>
  </si>
  <si>
    <t xml:space="preserve">               Seguridad Nacional</t>
  </si>
  <si>
    <t xml:space="preserve">               Asuntos de Orden Público y Seguridad Interior</t>
  </si>
  <si>
    <t xml:space="preserve">               Otros Servicios Generales</t>
  </si>
  <si>
    <t xml:space="preserve">    Desarrollo Social</t>
  </si>
  <si>
    <t xml:space="preserve">               Protección Ambiental</t>
  </si>
  <si>
    <t xml:space="preserve">               Vivienda y Servicios a la Comunidad</t>
  </si>
  <si>
    <t xml:space="preserve">               Salud</t>
  </si>
  <si>
    <t xml:space="preserve">               Recreacion, Cultura y Otras Manifestaciones Sociales</t>
  </si>
  <si>
    <t xml:space="preserve">               Educación</t>
  </si>
  <si>
    <t xml:space="preserve">               Protección Social</t>
  </si>
  <si>
    <t xml:space="preserve">               Otros Asuntos Sociales</t>
  </si>
  <si>
    <t xml:space="preserve">    Desarrollo Económico</t>
  </si>
  <si>
    <t xml:space="preserve">               Asuntos Económicos, Comerciales y Laborales en General</t>
  </si>
  <si>
    <t xml:space="preserve">               Agropecuaria, Silvicultura, Pesca y Caza</t>
  </si>
  <si>
    <t xml:space="preserve">               Combustible y Energía</t>
  </si>
  <si>
    <t xml:space="preserve">               Mineria, Manufacturas y Construcción</t>
  </si>
  <si>
    <t xml:space="preserve">               Transporte</t>
  </si>
  <si>
    <t xml:space="preserve">               Comunicaciones</t>
  </si>
  <si>
    <t xml:space="preserve">               Turismo</t>
  </si>
  <si>
    <t xml:space="preserve">               Ciencia, Tecnología e Innovación</t>
  </si>
  <si>
    <t xml:space="preserve">               Otras Industrias y Otros Asuntos Económicos</t>
  </si>
  <si>
    <t xml:space="preserve">    Otras No Clasificadas en Funciones Anteriores</t>
  </si>
  <si>
    <t xml:space="preserve">               Transacciones de la Deuda Pública / Costo Financiero de la Deuda</t>
  </si>
  <si>
    <t xml:space="preserve">               Transferencias, Participaciones y Aportaciones Entre Diferentes Niveles y órdenes de Gobierno</t>
  </si>
  <si>
    <t xml:space="preserve">               Saneamiento del Sistema Financiero</t>
  </si>
  <si>
    <t xml:space="preserve">               Adeudos de Ejercicios Fiscales Anteriores</t>
  </si>
  <si>
    <t>Clasificación por Objeto del Gasto (Capítulo y Concepto)</t>
  </si>
  <si>
    <t xml:space="preserve">    Servicios Personales</t>
  </si>
  <si>
    <t xml:space="preserve">               Remuneraciones al Personal de Carácter Permanente</t>
  </si>
  <si>
    <t xml:space="preserve">               Remuneraciones al Personal de Carácter Transitorio</t>
  </si>
  <si>
    <t xml:space="preserve">               Remuneraciones Adicionales y Especiales</t>
  </si>
  <si>
    <t xml:space="preserve">               Seguridad Social</t>
  </si>
  <si>
    <t xml:space="preserve">               Otras Prestaciones Sociales y Económicas</t>
  </si>
  <si>
    <t xml:space="preserve">               Previsiones</t>
  </si>
  <si>
    <t xml:space="preserve">               Pago de Estímulos a Servidores Públicos</t>
  </si>
  <si>
    <t xml:space="preserve">    Materiales y Suministros</t>
  </si>
  <si>
    <t xml:space="preserve">               Materiales de Administración, Emisión de Documentos y Artículos Oficiales</t>
  </si>
  <si>
    <t xml:space="preserve">               Alimentos y Utensilios</t>
  </si>
  <si>
    <t xml:space="preserve">               Materias Primas y Materiales de Producción y Comercialización</t>
  </si>
  <si>
    <t xml:space="preserve">               Materiales y Artículos de Construcción y de Reparación</t>
  </si>
  <si>
    <t xml:space="preserve">               Productos Químicos, Farmacéuticos y de Laboratorio</t>
  </si>
  <si>
    <t xml:space="preserve">               Combustibles, Lubricantes y Aditivos</t>
  </si>
  <si>
    <t xml:space="preserve">               Vestuario, Blancos, Prendas de Protección y Artículos Deportivos</t>
  </si>
  <si>
    <t xml:space="preserve">               Materiales y Suministros para Seguridad</t>
  </si>
  <si>
    <t xml:space="preserve">               Herramientas, Refacciones y Accesorios Menores</t>
  </si>
  <si>
    <t xml:space="preserve">    Servicios Generales</t>
  </si>
  <si>
    <t xml:space="preserve">               Servicios Básicos</t>
  </si>
  <si>
    <t xml:space="preserve">               Servicios de Arrendamiento</t>
  </si>
  <si>
    <t xml:space="preserve">               Servicios Profesionales, Científicos, Técnicos y Otros Servicios</t>
  </si>
  <si>
    <t xml:space="preserve">               Servicios Financieros, Bancarios y Comerciales</t>
  </si>
  <si>
    <t xml:space="preserve">               Servicios de Instalación, Reparación, Mantenimiento y Conservación</t>
  </si>
  <si>
    <t xml:space="preserve">               Servicios de Comunicación Social y Publicidad</t>
  </si>
  <si>
    <t xml:space="preserve">               Servicios de Traslado y Viáticos</t>
  </si>
  <si>
    <t xml:space="preserve">               Servicios Oficiales</t>
  </si>
  <si>
    <t xml:space="preserve">    Transferencias, Asignaciones, Subsidios y Otras Ayudas</t>
  </si>
  <si>
    <t xml:space="preserve">               Transferencias Internas y Asignaciones al Sector Público</t>
  </si>
  <si>
    <t xml:space="preserve">               Transferencias al Resto del Sector Público</t>
  </si>
  <si>
    <t xml:space="preserve">               Subsidios y Subvenciones</t>
  </si>
  <si>
    <t xml:space="preserve">               Ayudas Sociales</t>
  </si>
  <si>
    <t xml:space="preserve">               Transferencias a Fideicomisos, Mandatos y Otros Análogos</t>
  </si>
  <si>
    <t xml:space="preserve">               Transferencias a la Seguridad Social</t>
  </si>
  <si>
    <t xml:space="preserve">               Donativos</t>
  </si>
  <si>
    <t xml:space="preserve">               Transferencias al Exterior</t>
  </si>
  <si>
    <t xml:space="preserve">    Bienes Muebles, Inmuebles e Intangibles</t>
  </si>
  <si>
    <t xml:space="preserve">               Mobiliario y Equipo de Administración</t>
  </si>
  <si>
    <t xml:space="preserve">               Mobiliario y Equipo Educacional y Recreativo</t>
  </si>
  <si>
    <t xml:space="preserve">               Equipo e Instrumental Médico y de Laboratorio</t>
  </si>
  <si>
    <t xml:space="preserve">               Vehículos y Equipo de Transporte</t>
  </si>
  <si>
    <t xml:space="preserve">               Equipo de Defensa y Seguridad</t>
  </si>
  <si>
    <t xml:space="preserve">               Maquinaria, Otros Equipos y Herramientas</t>
  </si>
  <si>
    <t xml:space="preserve">               Activos Biológicos</t>
  </si>
  <si>
    <t xml:space="preserve">               Bienes Inmuebles</t>
  </si>
  <si>
    <t xml:space="preserve">               Activos Intangibles</t>
  </si>
  <si>
    <t xml:space="preserve">    Inversión Pública</t>
  </si>
  <si>
    <t xml:space="preserve">               Obra Pública en Bienes de Dominio Público</t>
  </si>
  <si>
    <t xml:space="preserve">               Obra Pública en Bienes Propios</t>
  </si>
  <si>
    <t xml:space="preserve">               Proyectos Productivos y Acciones de Fomento</t>
  </si>
  <si>
    <t xml:space="preserve">    Inversiones Financieras y Otras Provisiones</t>
  </si>
  <si>
    <t xml:space="preserve">               Inversiones para el Fomento de Actividades Productivas</t>
  </si>
  <si>
    <t xml:space="preserve">               Acciones y Participaciones de Capital</t>
  </si>
  <si>
    <t xml:space="preserve">               Compra de Títulos y Valores</t>
  </si>
  <si>
    <t xml:space="preserve">               Concesión de Préstamos</t>
  </si>
  <si>
    <t xml:space="preserve">               Inversiones en Fideicomisos, Mandatos y Otros Análogos</t>
  </si>
  <si>
    <t xml:space="preserve">               Otras Inversiones Financieras</t>
  </si>
  <si>
    <t xml:space="preserve">               Provisiones para Contingencias y Otras Erogaciones Especiales</t>
  </si>
  <si>
    <t xml:space="preserve">    Participaciones y Aportaciones</t>
  </si>
  <si>
    <t xml:space="preserve">               Participaciones</t>
  </si>
  <si>
    <t xml:space="preserve">               Aportaciones</t>
  </si>
  <si>
    <t xml:space="preserve">               Convenios</t>
  </si>
  <si>
    <t xml:space="preserve">    Deuda Pública</t>
  </si>
  <si>
    <t xml:space="preserve">               Amortización de la Deuda Pública</t>
  </si>
  <si>
    <t xml:space="preserve">               Intereses de la Deuda Pública</t>
  </si>
  <si>
    <t xml:space="preserve">               Comisiones de la Deuda Pública</t>
  </si>
  <si>
    <t xml:space="preserve">               Gastos de la Deuda Pública</t>
  </si>
  <si>
    <t xml:space="preserve">               Costo por Coberturas</t>
  </si>
  <si>
    <t xml:space="preserve">               Apoyos Financieros</t>
  </si>
  <si>
    <t xml:space="preserve">               Adeudos de Ejercicios Fiscales Anteriores (Adefas)</t>
  </si>
  <si>
    <t>Clasificación Económica (por Tipo de Gasto)</t>
  </si>
  <si>
    <t xml:space="preserve">    Gasto Corriente</t>
  </si>
  <si>
    <t xml:space="preserve">    Gasto de Capital</t>
  </si>
  <si>
    <t xml:space="preserve">    Amortización de la Deuda y Disminución de Pasivos</t>
  </si>
  <si>
    <t xml:space="preserve">    Pensiones y Jubilaciones</t>
  </si>
  <si>
    <t xml:space="preserve">    Participaciones</t>
  </si>
  <si>
    <t>Clasificación Administrativa</t>
  </si>
  <si>
    <t>Estado Analítico de Ingresos</t>
  </si>
  <si>
    <t>Ampliaciones y Reducciones</t>
  </si>
  <si>
    <t>Recaudado</t>
  </si>
  <si>
    <t>Diferencia</t>
  </si>
  <si>
    <t>6 = (5 - 1)</t>
  </si>
  <si>
    <t>Rubro de Ingresos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</si>
  <si>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</si>
  <si>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</si>
  <si>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</si>
  <si>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</si>
  <si>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</si>
  <si>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</si>
  <si>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Ingresos por Venta de Bienes, Prestación de Servicios y Otros Ingresos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</si>
  <si>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</si>
  <si>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y Pensiones y Jubilaciones</t>
  </si>
  <si>
    <t xml:space="preserve">    Ingresos Derivados de Financiamientos</t>
  </si>
  <si>
    <t xml:space="preserve"> Total</t>
  </si>
  <si>
    <t>INGRESOS EXCEDENTES</t>
  </si>
  <si>
    <t>Estado Analítico de Ingresos Por Fuente de Financiamiento</t>
  </si>
  <si>
    <t xml:space="preserve">    Ingresos del Poder Ejecutivo Federal o Estatal y de Los Municipios</t>
  </si>
  <si>
    <t xml:space="preserve">               Impuestos</t>
  </si>
  <si>
    <t xml:space="preserve">               Cuotas y Aportaciones de Seguridad Social</t>
  </si>
  <si>
    <t xml:space="preserve">               Contribuciones de Mejoras</t>
  </si>
  <si>
    <t xml:space="preserve">               Derechos</t>
  </si>
  <si>
    <t xml:space="preserve">               Productos</t>
  </si>
  <si>
    <t xml:space="preserve">               Aprovechamientos</t>
  </si>
  <si>
    <t xml:space="preserve">               Participaciones, Aportaciones, Convenios, Incentivos Derivados de la Colaboración Fiscal y Fondos Distintos de Aportaciones</t>
  </si>
  <si>
    <t xml:space="preserve">               Transferencias, Asignaciones, Subsidios y Subvenciones, y Pensiones y Jubilaciones</t>
  </si>
  <si>
    <t xml:space="preserve">    Ingresos de Los Entes Públicos de Los Poderes Legislativo y Judicial, de Los órganos Autónomos y del Sector Paraestatal o Paramunicipal, Así Como de Las Empresas Productivas del Estado</t>
  </si>
  <si>
    <t xml:space="preserve">               Ingresos por Venta de Bienes, Prestación de Servicios y Otros Ingresos</t>
  </si>
  <si>
    <t xml:space="preserve">    Ingresos Derivados de Financiamiento</t>
  </si>
  <si>
    <t xml:space="preserve">               Ingresos Derivados de Financiamientos</t>
  </si>
  <si>
    <t>GOBIERNO DEL ESTADO DE YUCATAN</t>
  </si>
  <si>
    <t>PODER EJECUTIVO</t>
  </si>
  <si>
    <t xml:space="preserve"> del  1o. de Enero al 31 de Marzo de 2020</t>
  </si>
  <si>
    <t>EGRESOS</t>
  </si>
  <si>
    <t xml:space="preserve"> Del  1o. de Enero al 31 de Marzo de 2020</t>
  </si>
  <si>
    <t>Ingresos</t>
  </si>
  <si>
    <t xml:space="preserve">PODER EJECUTIVO </t>
  </si>
  <si>
    <t>Egresos</t>
  </si>
  <si>
    <t>GOBIERNO DEL ESTADO DE YUCATÁN</t>
  </si>
  <si>
    <t>del  1o. de Enero al 31 de Marzo de 2020</t>
  </si>
  <si>
    <t>DESPACHO DEL GOBERNADOR</t>
  </si>
  <si>
    <t>SECRETARÍA GENERAL DE GOBIERNO</t>
  </si>
  <si>
    <t>SECRETARÍA DE OBRAS PÚBLICAS</t>
  </si>
  <si>
    <t>SECRETARÍA DE SEGURIDAD PÚBLICA</t>
  </si>
  <si>
    <t>SECRETARÍA DE EDUCACIÓN</t>
  </si>
  <si>
    <t>FISCALÍA GENERAL DEL ESTADO</t>
  </si>
  <si>
    <t>SECRETARÍA DE DESARROLLO RURAL</t>
  </si>
  <si>
    <t>SECRETARÍA DE FOMENTO ECONÓMICO Y TRABAJO</t>
  </si>
  <si>
    <t>SECRETARÍA DE FOMENTO TURÍSTICO</t>
  </si>
  <si>
    <t>SECRETARÍA DE DESARROLLO SUSTENTABLE</t>
  </si>
  <si>
    <t>SECRETARÍA DE LA CONTRALORÍA GENERAL</t>
  </si>
  <si>
    <t>SECRETARÍA DE DESARROLLO SOCIAL</t>
  </si>
  <si>
    <t>SECRETARÍA DE SALUD</t>
  </si>
  <si>
    <t>JUBILACIONES Y PENSIONES</t>
  </si>
  <si>
    <t>PARTICIPACIONES,  APORTACIONES  Y TRANSFERENCIAS A MUNICIPIOS</t>
  </si>
  <si>
    <t>DEUDA PÚBLICA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</si>
  <si>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</si>
  <si>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</si>
  <si>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</si>
  <si>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</si>
  <si>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</si>
  <si>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</si>
  <si>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</si>
  <si>
    <t>PODER LEGISLATIVO</t>
  </si>
  <si>
    <t>CONGRESO DEL ESTADO</t>
  </si>
  <si>
    <t>JUNTA DE GOBIERNO Y COORDINACIÓN POLÍTICA</t>
  </si>
  <si>
    <t>SECRETARÍA GENERAL DEL PODER LEGISLATIVO</t>
  </si>
  <si>
    <t>DIRECCIÓN GENERAL DE ADMINISTRACIÓN Y FINANZAS</t>
  </si>
  <si>
    <t>INSTITUTO DE INVESTIGACIÓN LEGISLATIVA</t>
  </si>
  <si>
    <t>AUDITORÍA SUPERIOR DEL ESTADO DE YUCATÁN</t>
  </si>
  <si>
    <t>UNIDAD DE VIGILANCIA Y EVALUACIÓN DE LA AUDITORÍA SUPERIOR DEL ESTADO DE YUCATAN</t>
  </si>
  <si>
    <t>PODER JUDICIAL</t>
  </si>
  <si>
    <t>TRIBUNAL SUPERIOR DE JUSTICIA</t>
  </si>
  <si>
    <t>CONSEJO DE LA JUDICATURA DEL ESTADO DE YUCATÁN</t>
  </si>
  <si>
    <t>TRIBUNAL DE LOS TRABAJADORES AL SERVICIO DEL ESTADO  Y MPIOS</t>
  </si>
  <si>
    <t>ORGANISMOS  AUTÓNOMOS</t>
  </si>
  <si>
    <t>TRIBUNAL ELECTORAL DEL ESTADO DE YUCATÁN</t>
  </si>
  <si>
    <t>INSTITUTO ELECTORAL Y DE PARTICIPACION CIUDADANA DE YUCATÁN</t>
  </si>
  <si>
    <t>COMISIÓN DE LOS DERECHOS HUMANOS DEL ESTADO DE YUCATÁN</t>
  </si>
  <si>
    <t>INSTITUTO ESTATAL DE TRANSPARENCIA, ACCESO A LA INFORMACIÓN PÚBLICA Y PROTECCIÓN DE DATOS PERSONALES</t>
  </si>
  <si>
    <t>UNIVERSIDAD AUTÓNOMA DE YUCATÁN</t>
  </si>
  <si>
    <t>TRIBUNAL DE JUSTICIA  ADMINISTRATIVA DEL ESTADO DE YUCATÁN</t>
  </si>
  <si>
    <t>ENTIDADES PARAESTATALES Y FIDEICOMISOS NO EMPRESARIALES Y NO FINANCIEROS</t>
  </si>
  <si>
    <t>INSTITUTO PARA EL DESARROLLO DE LA CULTURA MAYA DEL ESTADO DE YUCATÁN</t>
  </si>
  <si>
    <t>COMISIÓN EJECUTIVA ESTATAL DE ATENCIÓN A VÍCTIMAS</t>
  </si>
  <si>
    <t>LA JUNTA DE ELECTRIFICACIÓN DEL ESTADO DE YUCATÁN</t>
  </si>
  <si>
    <t>INSTITUTO PARA EL DESARROLLO Y CERTIFICACIÓN DE LA INFRAESTRUCTURA FÍSICA EDUCATIVA DE YUCATÁN</t>
  </si>
  <si>
    <t>INSTITUTO DE INFRAESTRUCTURA CARRETERA DE YUCATÁN</t>
  </si>
  <si>
    <t>JUNTA DE AGUA POTABLE Y ALCANTARILLADO DE YUCATÁN</t>
  </si>
  <si>
    <t>INSTITUTO PARA LA CONSTRUCCIÓN Y CONSERVACIÓN DE OBRA PÚBLICA EN YUCATÁN</t>
  </si>
  <si>
    <t>INSTITUTO DE VIVIENDA DEL ESTADO DE YUCATÁN</t>
  </si>
  <si>
    <t>INSTITUTO DEL DEPORTE DEL ESTADO DE YUCATÁN</t>
  </si>
  <si>
    <t>COLEGIO DE BACHILLERES DEL ESTADO DE YUCATÁN</t>
  </si>
  <si>
    <t>COLEGIO DE ESTUDIOS CIENTÍFICOS Y TECNOLÓGICOS DEL ESTADO DE YUCATÁN</t>
  </si>
  <si>
    <t>COLEGIO DE EDUCACIÓN PROFESIONAL TÉCNICA DEL ESTADO DE YUCATÁN</t>
  </si>
  <si>
    <t>INSTITUTO DE EDUCACIÓN PARA ADULTOS DEL ESTADO DE YUCATÁN</t>
  </si>
  <si>
    <t>INSTITUTO DE BECAS  Y CRÉDITO EDUCATIVO DEL ESTADO DE YUCATÁN</t>
  </si>
  <si>
    <t>INSTITUTO YUCATECO DE EMPRENDEDORES</t>
  </si>
  <si>
    <t>CASA DE LAS ARTESANÍAS DEL ESTADO DE YUCATÁN</t>
  </si>
  <si>
    <t>INSTITUTO PROMOTOR DE FERIAS DE YUCATÁN</t>
  </si>
  <si>
    <t>FIDEICOMISO PARA LA PROMOCIÓN TURÍSTICA DEL ESTADO DE YUCATÁN</t>
  </si>
  <si>
    <t>PATRONATO DE LAS UNIDADES DE SERVICIOS CULTURALES Y TURÍSTICOS DEL ESTADO DE YUCATÁN</t>
  </si>
  <si>
    <t>FIDEICOMISO PARA EL DESARROLLO DEL TURISMO DE REUNIONES EN YUCATÁN</t>
  </si>
  <si>
    <t>INSTITUTO DE MOVILIDAD Y DESARROLLO URBANO TERRITORIAL</t>
  </si>
  <si>
    <t>SISTEMA PARA EL DESARROLLO INTEGRAL DE LA FAMILIA EN YUCATÁN</t>
  </si>
  <si>
    <t>JUNTA DE  ASISTENCIA PRIVADA DEL ESTADO DE YUCATÁN</t>
  </si>
  <si>
    <t>INSTITUTO PARA LA INCLUSIÓN DE LAS PERSONAS CON DISCAPACIDAD DEL ESTADO DE YUCATÁN</t>
  </si>
  <si>
    <t>OPD SERVICIOS DE SALUD DE YUCATÁN</t>
  </si>
  <si>
    <t>ADMINISTRACIÓN DEL PATRIMONIO DE LA BENEFICENCIA PÚBLICA DEL ESTADO DE YUCATÁN</t>
  </si>
  <si>
    <t>HOSPITAL DE LA AMISTAD</t>
  </si>
  <si>
    <t>HOSPITAL COMUNITARIO DE TICUL YUCATÁN</t>
  </si>
  <si>
    <t>HOSPITAL COMUNITARIO DE PETO YUCATAN</t>
  </si>
  <si>
    <t>CENTRO ESTATAL DE TRASPLANTES DE YUCATÁN</t>
  </si>
  <si>
    <t>RÉGIMEN ESTATAL DE PROTECCIÓN SOCIAL EN SALUD YUCATÁN</t>
  </si>
  <si>
    <t>HOSPITAL GENERAL DE TEKAX</t>
  </si>
  <si>
    <t>INSTITUTO DE SEGURIDAD JURÍDICA PATRIMONIAL DE YUCATÁN</t>
  </si>
  <si>
    <t>FIDEICOMISO GARANTE DE LA ORQUESTA SINFÓNICA DE YUCATÁN</t>
  </si>
  <si>
    <t>FIDEICOMISO PÚBLICO PARA LA ADMINISTRACIÓN DEL PALACIO DE LA MÚSICA</t>
  </si>
  <si>
    <t>SECRETARIA TÉCNICA DE PLANEACIÓN Y EVALUACIÓN.</t>
  </si>
  <si>
    <t>FIDEICOMISO PÚBLICO PARA LA ADMINISTRACIÓN DE LA RESERVA TERRITORIAL DE UCÚ</t>
  </si>
  <si>
    <t>ESCUELA SUPERIOR DE ARTES DE YUCATÁN</t>
  </si>
  <si>
    <t>UNIVERSIDAD TECNOLÓGICA METROPOLITANA</t>
  </si>
  <si>
    <t>INSTITUTO TECNOLÓGICO SUPERIOR DE VALLADOLID</t>
  </si>
  <si>
    <t>UNIVERSIDAD TECNOLÓGICA DEL CENTRO</t>
  </si>
  <si>
    <t>UNIVERSIDAD TECNOLÓGICA DEL MAYAB</t>
  </si>
  <si>
    <t>UNIVERSIDAD TECNOLÓGICA DEL PONIENTE</t>
  </si>
  <si>
    <t>INSTITUTO TECNOLÓGICO SUPERIOR DEL SUR DEL ESTADO DE YUCATÁN</t>
  </si>
  <si>
    <t>INSTITUTO TECNOLÓGICO SUPERIOR DE MOTUL</t>
  </si>
  <si>
    <t>INSTITUTO TECNOLÓGICO SUPERIOR PROGRESO</t>
  </si>
  <si>
    <t>UNIVERSIDAD DE ORIENTE</t>
  </si>
  <si>
    <t>UNIVERSIDAD TECNOLÓGICA REGIONAL DEL SUR</t>
  </si>
  <si>
    <t>UNIVERSIDAD POLITÉCNICA DE YUCATÁN</t>
  </si>
  <si>
    <t>AGENCIA PARA EL DESARROLLO  DE YUCATÁN</t>
  </si>
  <si>
    <t>INSTITUTO DE CAPACITACIÓN PARA EL TRABAJO DEL ESTADO DE YUCATÁN</t>
  </si>
  <si>
    <t>SECRETARÍA EJECUTIVA DEL SISTEMA ESTATAL ANTICORRUPCIÓN</t>
  </si>
  <si>
    <t>SECRETARÍA EJECUTIVA</t>
  </si>
  <si>
    <t>DIRECCIÓN DE ADMINISTRACIÓN Y FINANZAS</t>
  </si>
  <si>
    <t>DIRECCIÓN JURÍDICA</t>
  </si>
  <si>
    <t>DIRECCIÓN DE ANÁLISIS, PREVENCIÓN Y POLÍTICAS PÚBLICAS</t>
  </si>
  <si>
    <t>DIRECCIÓN DE VINCULACIÓN INTERINSTITUCIONAL</t>
  </si>
  <si>
    <t>DIRECCION DE TECNOLOGIA Y PLATAFORMA DIGITAL</t>
  </si>
  <si>
    <t>INSTITUCIONES PÚBLICAS DE SEGURIDAD SOCIAL</t>
  </si>
  <si>
    <t>INSTITUTO DE SEGURIDAD SOCIAL DE LOS TRABAJADORES DEL ESTADO DE YUCATÁN</t>
  </si>
  <si>
    <t>ENTIDADES PARAESTATALES EMPRESARIALES NO FINANCIERAS CON PARTICIPACIÓN ESTATAL MAYORITARIA</t>
  </si>
  <si>
    <t>SISTEMA TELE YUCATÁN SA DE CV</t>
  </si>
  <si>
    <t>AEROPUERTO  DE CHICHÉN ITZÁ DEL ESTADO DE YUCATÁN SA DE CV</t>
  </si>
  <si>
    <t>FIDEICOMISOS EMPRESARIALES NO FINANCIEROS CON PARTICIPACIÓN ESTATAL MAYORITARIA</t>
  </si>
  <si>
    <t>ENTIDADES PARAESTATALES EMPRESARIALES FINANCIERAS MONETARIAS CON PARTICIPACION ESTATAL MAYORITARIA</t>
  </si>
  <si>
    <t>ENTIDADES PARAESTATALES EMPRESARIALES FINANCIERAS NO MONETARIAS CON PARTICIPACION ESTATAL MAYORITARIA</t>
  </si>
  <si>
    <t>FIDEICOMISOS FINANCIEROS PÚBLICOS CON PARTICIPACIÓN ESTATAL  MAYORITARIA</t>
  </si>
  <si>
    <t>Endeudamiento Neto</t>
  </si>
  <si>
    <t>del 1o. de Enero al 31 de marzo de 2020.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</si>
  <si>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</si>
  <si>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</si>
  <si>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</si>
  <si>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</si>
  <si>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</si>
  <si>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</si>
  <si>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</si>
  <si>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BID Banobras</t>
  </si>
  <si>
    <t>Banobras Refinanciamiento de la Deuda 2013</t>
  </si>
  <si>
    <t>Banorte Escudo Yucatán</t>
  </si>
  <si>
    <t>Banobras CIC</t>
  </si>
  <si>
    <t>Banamex Yucatán Seguro</t>
  </si>
  <si>
    <t>Total Créditos Bancarios</t>
  </si>
  <si>
    <t>Otros Instrumentos de Deuda</t>
  </si>
  <si>
    <t>Total Otros Instrumentos  de Deuda</t>
  </si>
  <si>
    <t>TOTAL</t>
  </si>
  <si>
    <t>Bajo protesta de decir verdad declaramos que los Estados Financieros y sus notas son razonablemente correctos y responsabilidad del emisor.</t>
  </si>
  <si>
    <t xml:space="preserve"> PODER EJECUTIVO</t>
  </si>
  <si>
    <t>Intereses de la deuda</t>
  </si>
  <si>
    <t xml:space="preserve"> del 1o.  de Enero al 31 de marzo de 2020</t>
  </si>
  <si>
    <t>Banobras PROFISE</t>
  </si>
  <si>
    <t>Total de intereses de Créditos Bancarios</t>
  </si>
  <si>
    <t>Total de Intereses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</si>
</sst>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  <font>
      <sz val="11"/>
      <color theme="1"/>
      <name val="Calibri"/>
      <family val="2"/>
      <scheme val="minor"/>
    </font>
    <font>
      <b/>
      <u/>
      <sz val="10"/>
      <color theme="1"/>
      <name val="Barlow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Barlow"/>
    </font>
    <font>
      <sz val="10"/>
      <name val="Barlow"/>
    </font>
    <font>
      <b/>
      <sz val="10"/>
      <color indexed="8"/>
      <name val="Barlow"/>
    </font>
    <font>
      <b/>
      <sz val="10"/>
      <name val="Barlow"/>
    </font>
  </fonts>
  <fills count="4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0" borderId="5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4" fillId="0" borderId="5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0" fontId="2" fillId="0" borderId="4" xfId="0" applyFont="1" applyBorder="1"/>
    <xf numFmtId="164" fontId="2" fillId="0" borderId="2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0" fontId="4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2" xfId="0" applyFont="1" applyBorder="1"/>
    <xf numFmtId="0" fontId="2" fillId="0" borderId="2" xfId="0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43" fontId="4" fillId="0" borderId="0" xfId="1" applyFont="1"/>
    <xf numFmtId="43" fontId="4" fillId="0" borderId="0" xfId="0" applyNumberFormat="1" applyFont="1"/>
    <xf numFmtId="0" fontId="2" fillId="0" borderId="13" xfId="0" applyFont="1" applyBorder="1"/>
    <xf numFmtId="164" fontId="2" fillId="0" borderId="13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wrapText="1"/>
    </xf>
    <xf numFmtId="164" fontId="4" fillId="0" borderId="0" xfId="1" applyNumberFormat="1" applyFont="1"/>
    <xf numFmtId="0" fontId="4" fillId="0" borderId="5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164" fontId="0" fillId="0" borderId="0" xfId="0" applyNumberFormat="1"/>
    <xf numFmtId="164" fontId="4" fillId="0" borderId="0" xfId="0" applyNumberFormat="1" applyFont="1"/>
    <xf numFmtId="0" fontId="2" fillId="0" borderId="5" xfId="0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/>
    </xf>
    <xf numFmtId="4" fontId="9" fillId="0" borderId="13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top"/>
    </xf>
    <xf numFmtId="0" fontId="10" fillId="0" borderId="13" xfId="0" applyFont="1" applyBorder="1" applyAlignment="1">
      <alignment horizontal="left" vertical="top"/>
    </xf>
    <xf numFmtId="4" fontId="11" fillId="0" borderId="13" xfId="0" applyNumberFormat="1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center" vertical="top"/>
    </xf>
    <xf numFmtId="4" fontId="13" fillId="0" borderId="13" xfId="0" applyNumberFormat="1" applyFont="1" applyFill="1" applyBorder="1" applyAlignment="1">
      <alignment vertical="center" wrapText="1"/>
    </xf>
    <xf numFmtId="4" fontId="7" fillId="0" borderId="0" xfId="0" applyNumberFormat="1" applyFont="1" applyAlignment="1">
      <alignment vertical="top"/>
    </xf>
    <xf numFmtId="0" fontId="8" fillId="0" borderId="13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0" fillId="0" borderId="5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3" fillId="3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 wrapText="1"/>
    </xf>
    <xf numFmtId="0" fontId="10" fillId="0" borderId="13" xfId="0" applyFont="1" applyBorder="1" applyAlignment="1">
      <alignment vertical="top"/>
    </xf>
    <xf numFmtId="4" fontId="10" fillId="0" borderId="13" xfId="0" applyNumberFormat="1" applyFont="1" applyFill="1" applyBorder="1" applyAlignment="1">
      <alignment horizontal="right" vertical="top"/>
    </xf>
    <xf numFmtId="4" fontId="12" fillId="0" borderId="13" xfId="0" applyNumberFormat="1" applyFont="1" applyFill="1" applyBorder="1" applyAlignment="1">
      <alignment horizontal="right" vertical="top"/>
    </xf>
    <xf numFmtId="0" fontId="12" fillId="0" borderId="13" xfId="0" applyFont="1" applyBorder="1" applyAlignment="1">
      <alignment horizontal="center" vertical="top" wrapText="1"/>
    </xf>
    <xf numFmtId="4" fontId="12" fillId="0" borderId="13" xfId="0" applyNumberFormat="1" applyFont="1" applyBorder="1" applyAlignment="1">
      <alignment horizontal="right" vertical="top"/>
    </xf>
    <xf numFmtId="4" fontId="10" fillId="0" borderId="13" xfId="0" applyNumberFormat="1" applyFont="1" applyBorder="1" applyAlignment="1">
      <alignment horizontal="right" vertical="top"/>
    </xf>
    <xf numFmtId="4" fontId="10" fillId="0" borderId="0" xfId="0" applyNumberFormat="1" applyFont="1" applyAlignment="1">
      <alignment vertical="top"/>
    </xf>
    <xf numFmtId="0" fontId="12" fillId="0" borderId="0" xfId="0" applyFont="1" applyBorder="1" applyAlignment="1">
      <alignment horizontal="left" vertical="top" wrapText="1"/>
    </xf>
    <xf numFmtId="4" fontId="12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4" fontId="10" fillId="0" borderId="0" xfId="0" applyNumberFormat="1" applyFont="1" applyBorder="1" applyAlignment="1">
      <alignment vertical="top"/>
    </xf>
    <xf numFmtId="0" fontId="4" fillId="0" borderId="3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64" fontId="4" fillId="0" borderId="11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4" fillId="0" borderId="15" xfId="0" applyFont="1" applyBorder="1" applyAlignment="1">
      <alignment wrapText="1"/>
    </xf>
    <xf numFmtId="164" fontId="2" fillId="0" borderId="14" xfId="0" applyNumberFormat="1" applyFont="1" applyBorder="1" applyAlignment="1">
      <alignment horizontal="right"/>
    </xf>
    <xf numFmtId="0" fontId="4" fillId="0" borderId="11" xfId="0" applyFont="1" applyBorder="1"/>
    <xf numFmtId="0" fontId="4" fillId="0" borderId="1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104775</xdr:rowOff>
    </xdr:from>
    <xdr:to>
      <xdr:col>0</xdr:col>
      <xdr:colOff>1996154</xdr:colOff>
      <xdr:row>5</xdr:row>
      <xdr:rowOff>182588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104775"/>
          <a:ext cx="1091279" cy="10303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1704974</xdr:colOff>
      <xdr:row>1</xdr:row>
      <xdr:rowOff>38100</xdr:rowOff>
    </xdr:from>
    <xdr:to>
      <xdr:col>0</xdr:col>
      <xdr:colOff>2533650</xdr:colOff>
      <xdr:row>5</xdr:row>
      <xdr:rowOff>66675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974" y="209550"/>
          <a:ext cx="828676" cy="685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914400</xdr:colOff>
      <xdr:row>0</xdr:row>
      <xdr:rowOff>38100</xdr:rowOff>
    </xdr:from>
    <xdr:to>
      <xdr:col>0</xdr:col>
      <xdr:colOff>2005679</xdr:colOff>
      <xdr:row>5</xdr:row>
      <xdr:rowOff>115913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38100"/>
          <a:ext cx="1091279" cy="1030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0</xdr:row>
      <xdr:rowOff>114300</xdr:rowOff>
    </xdr:from>
    <xdr:to>
      <xdr:col>0</xdr:col>
      <xdr:colOff>2672429</xdr:colOff>
      <xdr:row>6</xdr:row>
      <xdr:rowOff>1613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50" y="114300"/>
          <a:ext cx="1091279" cy="1030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0</xdr:row>
      <xdr:rowOff>114300</xdr:rowOff>
    </xdr:from>
    <xdr:to>
      <xdr:col>0</xdr:col>
      <xdr:colOff>2672429</xdr:colOff>
      <xdr:row>6</xdr:row>
      <xdr:rowOff>1613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50" y="114300"/>
          <a:ext cx="1091279" cy="10303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0</xdr:row>
      <xdr:rowOff>114300</xdr:rowOff>
    </xdr:from>
    <xdr:to>
      <xdr:col>0</xdr:col>
      <xdr:colOff>2672429</xdr:colOff>
      <xdr:row>6</xdr:row>
      <xdr:rowOff>1613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50" y="114300"/>
          <a:ext cx="1091279" cy="10303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0</xdr:row>
      <xdr:rowOff>171450</xdr:rowOff>
    </xdr:from>
    <xdr:to>
      <xdr:col>0</xdr:col>
      <xdr:colOff>2253329</xdr:colOff>
      <xdr:row>6</xdr:row>
      <xdr:rowOff>58763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171450"/>
          <a:ext cx="1091279" cy="10303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0</xdr:row>
      <xdr:rowOff>66675</xdr:rowOff>
    </xdr:from>
    <xdr:to>
      <xdr:col>0</xdr:col>
      <xdr:colOff>2119979</xdr:colOff>
      <xdr:row>5</xdr:row>
      <xdr:rowOff>144488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66675"/>
          <a:ext cx="1091279" cy="10303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1562100</xdr:colOff>
      <xdr:row>0</xdr:row>
      <xdr:rowOff>171450</xdr:rowOff>
    </xdr:from>
    <xdr:to>
      <xdr:col>0</xdr:col>
      <xdr:colOff>2653379</xdr:colOff>
      <xdr:row>6</xdr:row>
      <xdr:rowOff>58763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171450"/>
          <a:ext cx="1091279" cy="10303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1543050</xdr:colOff>
      <xdr:row>0</xdr:row>
      <xdr:rowOff>161925</xdr:rowOff>
    </xdr:from>
    <xdr:to>
      <xdr:col>0</xdr:col>
      <xdr:colOff>2634329</xdr:colOff>
      <xdr:row>6</xdr:row>
      <xdr:rowOff>49238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050" y="161925"/>
          <a:ext cx="1091279" cy="10303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1590674</xdr:colOff>
      <xdr:row>0</xdr:row>
      <xdr:rowOff>123825</xdr:rowOff>
    </xdr:from>
    <xdr:to>
      <xdr:col>0</xdr:col>
      <xdr:colOff>2438399</xdr:colOff>
      <xdr:row>5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4" y="123825"/>
          <a:ext cx="84772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topLeftCell="A2" workbookViewId="0">
      <selection activeCell="H12" sqref="H12"/>
    </sheetView>
  </sheetViews>
  <sheetFormatPr baseColWidth="10" defaultRowHeight="15" x14ac:dyDescent="0.25"/>
  <cols>
    <col min="1" max="1" width="64.7109375" customWidth="1"/>
    <col min="2" max="2" width="18.7109375" customWidth="1"/>
    <col min="3" max="3" width="15.7109375" customWidth="1"/>
    <col min="4" max="4" width="17.28515625" customWidth="1"/>
    <col min="5" max="5" width="17.7109375" customWidth="1"/>
    <col min="6" max="6" width="17.42578125" customWidth="1"/>
    <col min="7" max="7" width="18.140625" customWidth="1"/>
  </cols>
  <sheetData>
    <row r="1" spans="1:7" x14ac:dyDescent="0.25">
      <c r="A1" s="104" t="s">
        <v>204</v>
      </c>
      <c r="B1" s="104"/>
      <c r="C1" s="104"/>
      <c r="D1" s="104"/>
      <c r="E1" s="104"/>
      <c r="F1" s="104"/>
      <c r="G1" s="104"/>
    </row>
    <row r="2" spans="1:7" x14ac:dyDescent="0.25">
      <c r="A2" s="104" t="s">
        <v>0</v>
      </c>
      <c r="B2" s="104"/>
      <c r="C2" s="104"/>
      <c r="D2" s="104"/>
      <c r="E2" s="104"/>
      <c r="F2" s="104"/>
      <c r="G2" s="104"/>
    </row>
    <row r="3" spans="1:7" x14ac:dyDescent="0.25">
      <c r="A3" s="104" t="s">
        <v>205</v>
      </c>
      <c r="B3" s="104"/>
      <c r="C3" s="104"/>
      <c r="D3" s="104"/>
      <c r="E3" s="104"/>
      <c r="F3" s="104"/>
      <c r="G3" s="104"/>
    </row>
    <row r="4" spans="1:7" x14ac:dyDescent="0.25">
      <c r="A4" s="104" t="s">
        <v>172</v>
      </c>
      <c r="B4" s="104"/>
      <c r="C4" s="104"/>
      <c r="D4" s="104"/>
      <c r="E4" s="104"/>
      <c r="F4" s="104"/>
      <c r="G4" s="104"/>
    </row>
    <row r="5" spans="1:7" x14ac:dyDescent="0.25">
      <c r="A5" s="104" t="s">
        <v>206</v>
      </c>
      <c r="B5" s="104"/>
      <c r="C5" s="104"/>
      <c r="D5" s="104"/>
      <c r="E5" s="104"/>
      <c r="F5" s="104"/>
      <c r="G5" s="104"/>
    </row>
    <row r="6" spans="1:7" x14ac:dyDescent="0.25">
      <c r="A6" s="104" t="s">
        <v>3</v>
      </c>
      <c r="B6" s="104"/>
      <c r="C6" s="104"/>
      <c r="D6" s="104"/>
      <c r="E6" s="104"/>
      <c r="F6" s="104"/>
      <c r="G6" s="104"/>
    </row>
    <row r="7" spans="1:7" x14ac:dyDescent="0.25">
      <c r="A7" s="110"/>
      <c r="B7" s="110"/>
      <c r="C7" s="110"/>
      <c r="D7" s="110"/>
      <c r="E7" s="110"/>
      <c r="F7" s="110"/>
      <c r="G7" s="110"/>
    </row>
    <row r="8" spans="1:7" x14ac:dyDescent="0.25">
      <c r="A8" s="24"/>
      <c r="B8" s="108" t="s">
        <v>209</v>
      </c>
      <c r="C8" s="109"/>
      <c r="D8" s="109"/>
      <c r="E8" s="109"/>
      <c r="F8" s="109"/>
      <c r="G8" s="109"/>
    </row>
    <row r="9" spans="1:7" ht="27" x14ac:dyDescent="0.25">
      <c r="A9" s="25" t="s">
        <v>177</v>
      </c>
      <c r="B9" s="26" t="s">
        <v>4</v>
      </c>
      <c r="C9" s="26" t="s">
        <v>173</v>
      </c>
      <c r="D9" s="27" t="s">
        <v>26</v>
      </c>
      <c r="E9" s="26" t="s">
        <v>5</v>
      </c>
      <c r="F9" s="26" t="s">
        <v>174</v>
      </c>
      <c r="G9" s="26" t="s">
        <v>175</v>
      </c>
    </row>
    <row r="10" spans="1:7" x14ac:dyDescent="0.25">
      <c r="A10" s="28"/>
      <c r="B10" s="29">
        <v>1</v>
      </c>
      <c r="C10" s="30">
        <v>2</v>
      </c>
      <c r="D10" s="30" t="s">
        <v>28</v>
      </c>
      <c r="E10" s="30">
        <v>4</v>
      </c>
      <c r="F10" s="30">
        <v>5</v>
      </c>
      <c r="G10" s="29" t="s">
        <v>176</v>
      </c>
    </row>
    <row r="11" spans="1:7" x14ac:dyDescent="0.25">
      <c r="A11" s="92" t="s">
        <v>178</v>
      </c>
      <c r="B11" s="95">
        <v>2282410704</v>
      </c>
      <c r="C11" s="95">
        <v>0</v>
      </c>
      <c r="D11" s="95">
        <v>2282410704</v>
      </c>
      <c r="E11" s="95">
        <v>631211580.55999994</v>
      </c>
      <c r="F11" s="95">
        <v>631211580.55999994</v>
      </c>
      <c r="G11" s="95">
        <v>-1651199123.4400001</v>
      </c>
    </row>
    <row r="12" spans="1:7" x14ac:dyDescent="0.25">
      <c r="A12" s="93" t="s">
        <v>179</v>
      </c>
      <c r="B12" s="39">
        <v>1359594933</v>
      </c>
      <c r="C12" s="39">
        <v>0</v>
      </c>
      <c r="D12" s="39">
        <v>1359594933</v>
      </c>
      <c r="E12" s="39">
        <v>0</v>
      </c>
      <c r="F12" s="39">
        <v>0</v>
      </c>
      <c r="G12" s="39">
        <v>-1359594933</v>
      </c>
    </row>
    <row r="13" spans="1:7" x14ac:dyDescent="0.25">
      <c r="A13" s="93" t="s">
        <v>180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</row>
    <row r="14" spans="1:7" x14ac:dyDescent="0.25">
      <c r="A14" s="93" t="s">
        <v>181</v>
      </c>
      <c r="B14" s="39">
        <v>2228753731</v>
      </c>
      <c r="C14" s="39">
        <v>-238811521</v>
      </c>
      <c r="D14" s="39">
        <v>1989942210</v>
      </c>
      <c r="E14" s="39">
        <v>397087025.72000003</v>
      </c>
      <c r="F14" s="39">
        <v>397087025.72000003</v>
      </c>
      <c r="G14" s="39">
        <v>-1831666705.28</v>
      </c>
    </row>
    <row r="15" spans="1:7" x14ac:dyDescent="0.25">
      <c r="A15" s="93" t="s">
        <v>182</v>
      </c>
      <c r="B15" s="39">
        <v>68501099</v>
      </c>
      <c r="C15" s="39">
        <v>0</v>
      </c>
      <c r="D15" s="39">
        <v>68501099</v>
      </c>
      <c r="E15" s="39">
        <v>30924891.420000002</v>
      </c>
      <c r="F15" s="39">
        <v>30924891.420000002</v>
      </c>
      <c r="G15" s="39">
        <v>-37576207.579999998</v>
      </c>
    </row>
    <row r="16" spans="1:7" x14ac:dyDescent="0.25">
      <c r="A16" s="93" t="s">
        <v>183</v>
      </c>
      <c r="B16" s="39">
        <v>120502692</v>
      </c>
      <c r="C16" s="39">
        <v>0</v>
      </c>
      <c r="D16" s="39">
        <v>120502692</v>
      </c>
      <c r="E16" s="39">
        <v>30640479.25</v>
      </c>
      <c r="F16" s="39">
        <v>30640479.25</v>
      </c>
      <c r="G16" s="39">
        <v>-89862212.75</v>
      </c>
    </row>
    <row r="17" spans="1:8" x14ac:dyDescent="0.25">
      <c r="A17" s="93" t="s">
        <v>184</v>
      </c>
      <c r="B17" s="39">
        <v>1656488913</v>
      </c>
      <c r="C17" s="39">
        <v>0</v>
      </c>
      <c r="D17" s="39">
        <v>1656488913</v>
      </c>
      <c r="E17" s="39">
        <v>0</v>
      </c>
      <c r="F17" s="39">
        <v>0</v>
      </c>
      <c r="G17" s="39">
        <v>-1656488913</v>
      </c>
    </row>
    <row r="18" spans="1:8" ht="27" x14ac:dyDescent="0.25">
      <c r="A18" s="93" t="s">
        <v>185</v>
      </c>
      <c r="B18" s="39">
        <v>32309672921</v>
      </c>
      <c r="C18" s="39">
        <v>-100034901.31999999</v>
      </c>
      <c r="D18" s="39">
        <v>32209638019.68</v>
      </c>
      <c r="E18" s="39">
        <v>9113043115.7399998</v>
      </c>
      <c r="F18" s="39">
        <v>9113043115.7399998</v>
      </c>
      <c r="G18" s="39">
        <v>-23196629805.259998</v>
      </c>
      <c r="H18" s="1"/>
    </row>
    <row r="19" spans="1:8" ht="27" x14ac:dyDescent="0.25">
      <c r="A19" s="93" t="s">
        <v>186</v>
      </c>
      <c r="B19" s="39">
        <v>2065694585</v>
      </c>
      <c r="C19" s="39">
        <v>0</v>
      </c>
      <c r="D19" s="39">
        <v>2065694585</v>
      </c>
      <c r="E19" s="39">
        <v>536955544</v>
      </c>
      <c r="F19" s="39">
        <v>536955544</v>
      </c>
      <c r="G19" s="39">
        <v>-1528739041</v>
      </c>
    </row>
    <row r="20" spans="1:8" x14ac:dyDescent="0.25">
      <c r="A20" s="93" t="s">
        <v>187</v>
      </c>
      <c r="B20" s="39">
        <v>2004620000</v>
      </c>
      <c r="C20" s="39">
        <v>0</v>
      </c>
      <c r="D20" s="39">
        <v>2004620000</v>
      </c>
      <c r="E20" s="39">
        <v>0</v>
      </c>
      <c r="F20" s="39">
        <v>0</v>
      </c>
      <c r="G20" s="39">
        <v>-2004620000</v>
      </c>
    </row>
    <row r="21" spans="1:8" x14ac:dyDescent="0.25">
      <c r="A21" s="94" t="s">
        <v>188</v>
      </c>
      <c r="B21" s="37">
        <v>44096239578</v>
      </c>
      <c r="C21" s="37">
        <v>-338846422.31999999</v>
      </c>
      <c r="D21" s="37">
        <v>43757393155.68</v>
      </c>
      <c r="E21" s="37">
        <v>10739862636.690001</v>
      </c>
      <c r="F21" s="96">
        <v>10739862636.690001</v>
      </c>
      <c r="G21" s="105">
        <v>-33356376941.310001</v>
      </c>
    </row>
    <row r="22" spans="1:8" x14ac:dyDescent="0.25">
      <c r="A22" s="89"/>
      <c r="B22" s="90"/>
      <c r="C22" s="90"/>
      <c r="D22" s="90"/>
      <c r="E22" s="90"/>
      <c r="F22" s="91" t="s">
        <v>189</v>
      </c>
      <c r="G22" s="106"/>
      <c r="H22" s="1"/>
    </row>
    <row r="23" spans="1:8" x14ac:dyDescent="0.25">
      <c r="A23" s="7"/>
      <c r="B23" s="108" t="s">
        <v>209</v>
      </c>
      <c r="C23" s="109"/>
      <c r="D23" s="109"/>
      <c r="E23" s="109"/>
      <c r="F23" s="109"/>
      <c r="G23" s="109"/>
      <c r="H23" s="1"/>
    </row>
    <row r="24" spans="1:8" ht="27" x14ac:dyDescent="0.25">
      <c r="A24" s="7" t="s">
        <v>190</v>
      </c>
      <c r="B24" s="30" t="s">
        <v>4</v>
      </c>
      <c r="C24" s="30" t="s">
        <v>173</v>
      </c>
      <c r="D24" s="30" t="s">
        <v>26</v>
      </c>
      <c r="E24" s="30" t="s">
        <v>5</v>
      </c>
      <c r="F24" s="30" t="s">
        <v>174</v>
      </c>
      <c r="G24" s="29" t="s">
        <v>175</v>
      </c>
    </row>
    <row r="25" spans="1:8" x14ac:dyDescent="0.25">
      <c r="A25" s="7"/>
      <c r="B25" s="32">
        <v>1</v>
      </c>
      <c r="C25" s="32">
        <v>2</v>
      </c>
      <c r="D25" s="32" t="s">
        <v>28</v>
      </c>
      <c r="E25" s="32">
        <v>4</v>
      </c>
      <c r="F25" s="32">
        <v>5</v>
      </c>
      <c r="G25" s="9" t="s">
        <v>176</v>
      </c>
    </row>
    <row r="26" spans="1:8" x14ac:dyDescent="0.25">
      <c r="A26" s="97" t="s">
        <v>191</v>
      </c>
      <c r="B26" s="12">
        <v>39075535732</v>
      </c>
      <c r="C26" s="40">
        <v>-338846422.31999999</v>
      </c>
      <c r="D26" s="40">
        <v>38736689309.68</v>
      </c>
      <c r="E26" s="40">
        <v>10739862636.690001</v>
      </c>
      <c r="F26" s="40">
        <v>10739862636.690001</v>
      </c>
      <c r="G26" s="12">
        <v>-28335673095.310001</v>
      </c>
    </row>
    <row r="27" spans="1:8" x14ac:dyDescent="0.25">
      <c r="A27" s="93" t="s">
        <v>192</v>
      </c>
      <c r="B27" s="15">
        <v>2282410704</v>
      </c>
      <c r="C27" s="39">
        <v>0</v>
      </c>
      <c r="D27" s="39">
        <v>2282410704</v>
      </c>
      <c r="E27" s="39">
        <v>631211580.55999994</v>
      </c>
      <c r="F27" s="39">
        <v>631211580.55999994</v>
      </c>
      <c r="G27" s="15">
        <v>-1651199123.4400001</v>
      </c>
    </row>
    <row r="28" spans="1:8" x14ac:dyDescent="0.25">
      <c r="A28" s="93" t="s">
        <v>193</v>
      </c>
      <c r="B28" s="15">
        <v>0</v>
      </c>
      <c r="C28" s="39">
        <v>0</v>
      </c>
      <c r="D28" s="39">
        <v>0</v>
      </c>
      <c r="E28" s="39">
        <v>0</v>
      </c>
      <c r="F28" s="39">
        <v>0</v>
      </c>
      <c r="G28" s="15">
        <v>0</v>
      </c>
    </row>
    <row r="29" spans="1:8" x14ac:dyDescent="0.25">
      <c r="A29" s="93" t="s">
        <v>194</v>
      </c>
      <c r="B29" s="15">
        <v>0</v>
      </c>
      <c r="C29" s="39">
        <v>0</v>
      </c>
      <c r="D29" s="39">
        <v>0</v>
      </c>
      <c r="E29" s="39">
        <v>0</v>
      </c>
      <c r="F29" s="39">
        <v>0</v>
      </c>
      <c r="G29" s="15">
        <v>0</v>
      </c>
    </row>
    <row r="30" spans="1:8" x14ac:dyDescent="0.25">
      <c r="A30" s="93" t="s">
        <v>195</v>
      </c>
      <c r="B30" s="15">
        <v>2228753731</v>
      </c>
      <c r="C30" s="39">
        <v>-238811521</v>
      </c>
      <c r="D30" s="39">
        <v>1989942210</v>
      </c>
      <c r="E30" s="39">
        <v>397087025.72000003</v>
      </c>
      <c r="F30" s="39">
        <v>397087025.72000003</v>
      </c>
      <c r="G30" s="15">
        <v>-1831666705.28</v>
      </c>
    </row>
    <row r="31" spans="1:8" x14ac:dyDescent="0.25">
      <c r="A31" s="93" t="s">
        <v>196</v>
      </c>
      <c r="B31" s="15">
        <v>68501099</v>
      </c>
      <c r="C31" s="39">
        <v>0</v>
      </c>
      <c r="D31" s="39">
        <v>68501099</v>
      </c>
      <c r="E31" s="39">
        <v>30924891.420000002</v>
      </c>
      <c r="F31" s="39">
        <v>30924891.420000002</v>
      </c>
      <c r="G31" s="15">
        <v>-37576207.579999998</v>
      </c>
    </row>
    <row r="32" spans="1:8" x14ac:dyDescent="0.25">
      <c r="A32" s="93" t="s">
        <v>197</v>
      </c>
      <c r="B32" s="15">
        <v>120502692</v>
      </c>
      <c r="C32" s="39">
        <v>0</v>
      </c>
      <c r="D32" s="39">
        <v>120502692</v>
      </c>
      <c r="E32" s="39">
        <v>30640479.25</v>
      </c>
      <c r="F32" s="39">
        <v>30640479.25</v>
      </c>
      <c r="G32" s="15">
        <v>-89862212.75</v>
      </c>
      <c r="H32" s="1"/>
    </row>
    <row r="33" spans="1:8" ht="27" x14ac:dyDescent="0.25">
      <c r="A33" s="93" t="s">
        <v>198</v>
      </c>
      <c r="B33" s="15">
        <v>32309672921</v>
      </c>
      <c r="C33" s="39">
        <v>-100034901.31999999</v>
      </c>
      <c r="D33" s="39">
        <v>32209638019.68</v>
      </c>
      <c r="E33" s="39">
        <v>9113043115.7399998</v>
      </c>
      <c r="F33" s="39">
        <v>9113043115.7399998</v>
      </c>
      <c r="G33" s="15">
        <v>-23196629805.259998</v>
      </c>
    </row>
    <row r="34" spans="1:8" ht="27" x14ac:dyDescent="0.25">
      <c r="A34" s="93" t="s">
        <v>199</v>
      </c>
      <c r="B34" s="15">
        <v>2065694585</v>
      </c>
      <c r="C34" s="39">
        <v>0</v>
      </c>
      <c r="D34" s="39">
        <v>2065694585</v>
      </c>
      <c r="E34" s="39">
        <v>536955544</v>
      </c>
      <c r="F34" s="39">
        <v>536955544</v>
      </c>
      <c r="G34" s="15">
        <v>-1528739041</v>
      </c>
    </row>
    <row r="35" spans="1:8" ht="40.5" x14ac:dyDescent="0.25">
      <c r="A35" s="97" t="s">
        <v>200</v>
      </c>
      <c r="B35" s="12">
        <v>3016083846</v>
      </c>
      <c r="C35" s="40">
        <v>0</v>
      </c>
      <c r="D35" s="40">
        <v>3016083846</v>
      </c>
      <c r="E35" s="40">
        <v>0</v>
      </c>
      <c r="F35" s="40">
        <v>0</v>
      </c>
      <c r="G35" s="12">
        <v>-3016083846</v>
      </c>
    </row>
    <row r="36" spans="1:8" x14ac:dyDescent="0.25">
      <c r="A36" s="93" t="s">
        <v>193</v>
      </c>
      <c r="B36" s="15">
        <v>1359594933</v>
      </c>
      <c r="C36" s="39">
        <v>0</v>
      </c>
      <c r="D36" s="39">
        <v>1359594933</v>
      </c>
      <c r="E36" s="39">
        <v>0</v>
      </c>
      <c r="F36" s="39">
        <v>0</v>
      </c>
      <c r="G36" s="15">
        <v>-1359594933</v>
      </c>
    </row>
    <row r="37" spans="1:8" x14ac:dyDescent="0.25">
      <c r="A37" s="93" t="s">
        <v>196</v>
      </c>
      <c r="B37" s="15">
        <v>0</v>
      </c>
      <c r="C37" s="39">
        <v>0</v>
      </c>
      <c r="D37" s="39">
        <v>0</v>
      </c>
      <c r="E37" s="39">
        <v>0</v>
      </c>
      <c r="F37" s="39">
        <v>0</v>
      </c>
      <c r="G37" s="15">
        <v>0</v>
      </c>
      <c r="H37" s="1"/>
    </row>
    <row r="38" spans="1:8" ht="27" x14ac:dyDescent="0.25">
      <c r="A38" s="93" t="s">
        <v>201</v>
      </c>
      <c r="B38" s="15">
        <v>1656488913</v>
      </c>
      <c r="C38" s="39">
        <v>0</v>
      </c>
      <c r="D38" s="39">
        <v>1656488913</v>
      </c>
      <c r="E38" s="39">
        <v>0</v>
      </c>
      <c r="F38" s="39">
        <v>0</v>
      </c>
      <c r="G38" s="15">
        <v>-1656488913</v>
      </c>
    </row>
    <row r="39" spans="1:8" ht="27" x14ac:dyDescent="0.25">
      <c r="A39" s="93" t="s">
        <v>199</v>
      </c>
      <c r="B39" s="15">
        <v>0</v>
      </c>
      <c r="C39" s="39">
        <v>0</v>
      </c>
      <c r="D39" s="39">
        <v>0</v>
      </c>
      <c r="E39" s="39">
        <v>0</v>
      </c>
      <c r="F39" s="39">
        <v>0</v>
      </c>
      <c r="G39" s="15">
        <v>0</v>
      </c>
      <c r="H39" s="1"/>
    </row>
    <row r="40" spans="1:8" x14ac:dyDescent="0.25">
      <c r="A40" s="97" t="s">
        <v>202</v>
      </c>
      <c r="B40" s="12">
        <v>2004620000</v>
      </c>
      <c r="C40" s="40">
        <v>0</v>
      </c>
      <c r="D40" s="40">
        <v>2004620000</v>
      </c>
      <c r="E40" s="40">
        <v>0</v>
      </c>
      <c r="F40" s="40">
        <v>0</v>
      </c>
      <c r="G40" s="12">
        <v>-2004620000</v>
      </c>
    </row>
    <row r="41" spans="1:8" x14ac:dyDescent="0.25">
      <c r="A41" s="98" t="s">
        <v>203</v>
      </c>
      <c r="B41" s="15">
        <v>2004620000</v>
      </c>
      <c r="C41" s="39">
        <v>0</v>
      </c>
      <c r="D41" s="39">
        <v>2004620000</v>
      </c>
      <c r="E41" s="39">
        <v>0</v>
      </c>
      <c r="F41" s="39">
        <v>0</v>
      </c>
      <c r="G41" s="15">
        <v>-2004620000</v>
      </c>
    </row>
    <row r="42" spans="1:8" x14ac:dyDescent="0.25">
      <c r="A42" s="94" t="s">
        <v>188</v>
      </c>
      <c r="B42" s="99">
        <v>44096239578</v>
      </c>
      <c r="C42" s="37">
        <v>-338846422.31999999</v>
      </c>
      <c r="D42" s="37">
        <v>43757393155.68</v>
      </c>
      <c r="E42" s="37">
        <v>10739862636.690001</v>
      </c>
      <c r="F42" s="96">
        <v>10739862636.690001</v>
      </c>
      <c r="G42" s="105">
        <v>-33356376941.310001</v>
      </c>
    </row>
    <row r="43" spans="1:8" x14ac:dyDescent="0.25">
      <c r="A43" s="20"/>
      <c r="B43" s="22"/>
      <c r="C43" s="22"/>
      <c r="D43" s="22"/>
      <c r="E43" s="22"/>
      <c r="F43" s="23" t="s">
        <v>189</v>
      </c>
      <c r="G43" s="107"/>
    </row>
    <row r="44" spans="1:8" x14ac:dyDescent="0.25">
      <c r="A44" s="19"/>
      <c r="B44" s="19"/>
      <c r="C44" s="19"/>
      <c r="D44" s="19"/>
      <c r="E44" s="19"/>
      <c r="F44" s="19"/>
      <c r="G44" s="19"/>
    </row>
    <row r="45" spans="1:8" x14ac:dyDescent="0.25">
      <c r="A45" s="19" t="s">
        <v>22</v>
      </c>
      <c r="B45" s="19"/>
      <c r="C45" s="19"/>
      <c r="D45" s="19"/>
      <c r="E45" s="19"/>
      <c r="F45" s="19"/>
      <c r="G45" s="19"/>
    </row>
    <row r="46" spans="1:8" x14ac:dyDescent="0.25">
      <c r="A46" s="19"/>
      <c r="B46" s="19"/>
      <c r="C46" s="19"/>
      <c r="D46" s="19"/>
      <c r="E46" s="19"/>
      <c r="F46" s="19"/>
      <c r="G46" s="19"/>
    </row>
    <row r="47" spans="1:8" x14ac:dyDescent="0.25">
      <c r="A47" s="19"/>
      <c r="B47" s="19"/>
      <c r="C47" s="19"/>
      <c r="D47" s="19"/>
      <c r="E47" s="19"/>
      <c r="F47" s="19"/>
      <c r="G47" s="19"/>
    </row>
    <row r="48" spans="1:8" x14ac:dyDescent="0.25">
      <c r="A48" s="19"/>
      <c r="B48" s="19"/>
      <c r="C48" s="19"/>
      <c r="D48" s="19"/>
      <c r="E48" s="19"/>
      <c r="F48" s="19"/>
      <c r="G48" s="19"/>
    </row>
    <row r="49" spans="1:7" x14ac:dyDescent="0.25">
      <c r="A49" s="19"/>
      <c r="B49" s="19"/>
      <c r="C49" s="19"/>
      <c r="D49" s="19"/>
      <c r="E49" s="19"/>
      <c r="F49" s="19"/>
      <c r="G49" s="19"/>
    </row>
    <row r="50" spans="1:7" x14ac:dyDescent="0.25">
      <c r="A50" s="19"/>
      <c r="B50" s="19"/>
      <c r="C50" s="19"/>
      <c r="D50" s="19"/>
      <c r="E50" s="19"/>
      <c r="F50" s="19"/>
      <c r="G50" s="19"/>
    </row>
    <row r="51" spans="1:7" x14ac:dyDescent="0.25">
      <c r="A51" s="19"/>
      <c r="B51" s="19"/>
      <c r="C51" s="19"/>
      <c r="D51" s="19"/>
      <c r="E51" s="19"/>
      <c r="F51" s="19"/>
      <c r="G51" s="19"/>
    </row>
    <row r="52" spans="1:7" x14ac:dyDescent="0.25">
      <c r="A52" s="19"/>
      <c r="B52" s="19"/>
      <c r="C52" s="19"/>
      <c r="D52" s="19"/>
      <c r="E52" s="19"/>
      <c r="F52" s="19"/>
      <c r="G52" s="19"/>
    </row>
  </sheetData>
  <mergeCells count="11">
    <mergeCell ref="G21:G22"/>
    <mergeCell ref="G42:G43"/>
    <mergeCell ref="B23:G23"/>
    <mergeCell ref="B8:G8"/>
    <mergeCell ref="A7:G7"/>
    <mergeCell ref="A6:G6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workbookViewId="0">
      <selection activeCell="H12" sqref="H12"/>
    </sheetView>
  </sheetViews>
  <sheetFormatPr baseColWidth="10" defaultColWidth="6.85546875" defaultRowHeight="13.5" x14ac:dyDescent="0.25"/>
  <cols>
    <col min="1" max="1" width="70.5703125" style="74" customWidth="1"/>
    <col min="2" max="2" width="33.85546875" style="74" customWidth="1"/>
    <col min="3" max="3" width="32.7109375" style="74" customWidth="1"/>
    <col min="4" max="4" width="6.85546875" style="74"/>
    <col min="5" max="5" width="10.42578125" style="74" bestFit="1" customWidth="1"/>
    <col min="6" max="16384" width="6.85546875" style="74"/>
  </cols>
  <sheetData>
    <row r="1" spans="1:4" x14ac:dyDescent="0.25">
      <c r="A1" s="104" t="s">
        <v>204</v>
      </c>
      <c r="B1" s="104"/>
      <c r="C1" s="104"/>
      <c r="D1" s="57"/>
    </row>
    <row r="2" spans="1:4" x14ac:dyDescent="0.25">
      <c r="A2" s="111" t="s">
        <v>343</v>
      </c>
      <c r="B2" s="111"/>
      <c r="C2" s="111"/>
      <c r="D2" s="55"/>
    </row>
    <row r="3" spans="1:4" ht="12.75" customHeight="1" x14ac:dyDescent="0.25">
      <c r="A3" s="104" t="s">
        <v>0</v>
      </c>
      <c r="B3" s="104"/>
      <c r="C3" s="104"/>
    </row>
    <row r="4" spans="1:4" ht="12.75" customHeight="1" x14ac:dyDescent="0.25">
      <c r="A4" s="104" t="s">
        <v>344</v>
      </c>
      <c r="B4" s="104"/>
      <c r="C4" s="104"/>
    </row>
    <row r="5" spans="1:4" ht="12.75" customHeight="1" x14ac:dyDescent="0.25">
      <c r="A5" s="104" t="s">
        <v>345</v>
      </c>
      <c r="B5" s="104"/>
      <c r="C5" s="104"/>
    </row>
    <row r="6" spans="1:4" ht="12.75" customHeight="1" x14ac:dyDescent="0.25">
      <c r="A6" s="104" t="s">
        <v>3</v>
      </c>
      <c r="B6" s="104"/>
      <c r="C6" s="104"/>
      <c r="D6" s="57"/>
    </row>
    <row r="7" spans="1:4" ht="12.75" customHeight="1" x14ac:dyDescent="0.25">
      <c r="A7" s="119"/>
      <c r="B7" s="119"/>
      <c r="C7" s="119"/>
    </row>
    <row r="8" spans="1:4" ht="21" customHeight="1" x14ac:dyDescent="0.25">
      <c r="A8" s="59" t="s">
        <v>326</v>
      </c>
      <c r="B8" s="59" t="s">
        <v>5</v>
      </c>
      <c r="C8" s="75" t="s">
        <v>6</v>
      </c>
    </row>
    <row r="9" spans="1:4" ht="20.25" customHeight="1" x14ac:dyDescent="0.25">
      <c r="A9" s="120" t="s">
        <v>332</v>
      </c>
      <c r="B9" s="121"/>
      <c r="C9" s="122"/>
    </row>
    <row r="10" spans="1:4" x14ac:dyDescent="0.25">
      <c r="A10" s="76"/>
      <c r="B10" s="77"/>
      <c r="C10" s="77"/>
    </row>
    <row r="11" spans="1:4" x14ac:dyDescent="0.25">
      <c r="A11" s="64" t="s">
        <v>333</v>
      </c>
      <c r="B11" s="78">
        <v>13026748.07</v>
      </c>
      <c r="C11" s="78">
        <v>13026748.07</v>
      </c>
    </row>
    <row r="12" spans="1:4" x14ac:dyDescent="0.25">
      <c r="A12" s="64" t="s">
        <v>346</v>
      </c>
      <c r="B12" s="78">
        <v>4114346.51</v>
      </c>
      <c r="C12" s="78">
        <v>6345856.4800000004</v>
      </c>
    </row>
    <row r="13" spans="1:4" ht="11.25" customHeight="1" x14ac:dyDescent="0.25">
      <c r="A13" s="66" t="s">
        <v>334</v>
      </c>
      <c r="B13" s="78">
        <v>26949514.530000001</v>
      </c>
      <c r="C13" s="78">
        <v>26949514.530000001</v>
      </c>
    </row>
    <row r="14" spans="1:4" x14ac:dyDescent="0.25">
      <c r="A14" s="64" t="s">
        <v>335</v>
      </c>
      <c r="B14" s="78">
        <v>14813920.119999999</v>
      </c>
      <c r="C14" s="78">
        <v>21457356.09</v>
      </c>
    </row>
    <row r="15" spans="1:4" ht="11.25" customHeight="1" x14ac:dyDescent="0.25">
      <c r="A15" s="64" t="s">
        <v>336</v>
      </c>
      <c r="B15" s="78">
        <v>9403706.4000000004</v>
      </c>
      <c r="C15" s="78">
        <v>9403706.4000000004</v>
      </c>
    </row>
    <row r="16" spans="1:4" x14ac:dyDescent="0.25">
      <c r="A16" s="64" t="s">
        <v>337</v>
      </c>
      <c r="B16" s="78">
        <v>11977698.560000001</v>
      </c>
      <c r="C16" s="78">
        <v>11977698.560000001</v>
      </c>
    </row>
    <row r="17" spans="1:5" x14ac:dyDescent="0.25">
      <c r="A17" s="76"/>
      <c r="B17" s="79"/>
      <c r="C17" s="79"/>
    </row>
    <row r="18" spans="1:5" ht="16.5" customHeight="1" x14ac:dyDescent="0.25">
      <c r="A18" s="80" t="s">
        <v>347</v>
      </c>
      <c r="B18" s="79">
        <v>80285934.189999998</v>
      </c>
      <c r="C18" s="79">
        <v>89160880.13000001</v>
      </c>
    </row>
    <row r="19" spans="1:5" x14ac:dyDescent="0.25">
      <c r="A19" s="76"/>
      <c r="B19" s="81"/>
      <c r="C19" s="81"/>
    </row>
    <row r="20" spans="1:5" ht="19.5" customHeight="1" x14ac:dyDescent="0.25">
      <c r="A20" s="120" t="s">
        <v>339</v>
      </c>
      <c r="B20" s="121"/>
      <c r="C20" s="122"/>
    </row>
    <row r="21" spans="1:5" x14ac:dyDescent="0.25">
      <c r="A21" s="76"/>
      <c r="B21" s="81"/>
      <c r="C21" s="81"/>
    </row>
    <row r="22" spans="1:5" x14ac:dyDescent="0.25">
      <c r="A22" s="64"/>
      <c r="B22" s="82"/>
      <c r="C22" s="82"/>
    </row>
    <row r="23" spans="1:5" x14ac:dyDescent="0.25">
      <c r="A23" s="64"/>
      <c r="B23" s="82"/>
      <c r="C23" s="82"/>
    </row>
    <row r="24" spans="1:5" x14ac:dyDescent="0.25">
      <c r="A24" s="76"/>
      <c r="B24" s="81"/>
      <c r="C24" s="81"/>
    </row>
    <row r="25" spans="1:5" x14ac:dyDescent="0.25">
      <c r="A25" s="76" t="s">
        <v>348</v>
      </c>
      <c r="B25" s="81">
        <v>0</v>
      </c>
      <c r="C25" s="81">
        <v>0</v>
      </c>
    </row>
    <row r="26" spans="1:5" x14ac:dyDescent="0.25">
      <c r="A26" s="76"/>
      <c r="B26" s="81"/>
      <c r="C26" s="81"/>
    </row>
    <row r="27" spans="1:5" x14ac:dyDescent="0.25">
      <c r="A27" s="80" t="s">
        <v>341</v>
      </c>
      <c r="B27" s="81">
        <v>80285934.189999998</v>
      </c>
      <c r="C27" s="81">
        <v>89160880.13000001</v>
      </c>
      <c r="E27" s="83"/>
    </row>
    <row r="28" spans="1:5" x14ac:dyDescent="0.25">
      <c r="A28" s="84"/>
      <c r="B28" s="85"/>
      <c r="C28" s="85"/>
    </row>
    <row r="29" spans="1:5" ht="12.75" customHeight="1" x14ac:dyDescent="0.25">
      <c r="A29" s="74" t="s">
        <v>342</v>
      </c>
    </row>
    <row r="34" spans="1:3" s="86" customFormat="1" ht="12.75" customHeight="1" x14ac:dyDescent="0.25"/>
    <row r="35" spans="1:3" s="86" customFormat="1" ht="12.75" customHeight="1" x14ac:dyDescent="0.25"/>
    <row r="36" spans="1:3" s="86" customFormat="1" ht="12.75" customHeight="1" x14ac:dyDescent="0.25"/>
    <row r="37" spans="1:3" s="86" customFormat="1" ht="12.75" customHeight="1" x14ac:dyDescent="0.25">
      <c r="A37" s="87"/>
      <c r="C37" s="87"/>
    </row>
    <row r="38" spans="1:3" s="86" customFormat="1" ht="12.75" customHeight="1" x14ac:dyDescent="0.25">
      <c r="A38" s="87"/>
      <c r="C38" s="87"/>
    </row>
    <row r="39" spans="1:3" s="86" customFormat="1" ht="12.75" customHeight="1" x14ac:dyDescent="0.25">
      <c r="B39" s="88"/>
    </row>
    <row r="40" spans="1:3" s="86" customFormat="1" ht="12.75" customHeight="1" x14ac:dyDescent="0.25"/>
  </sheetData>
  <mergeCells count="9">
    <mergeCell ref="A7:C7"/>
    <mergeCell ref="A9:C9"/>
    <mergeCell ref="A20:C20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scale="8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topLeftCell="A11" workbookViewId="0">
      <selection activeCell="H12" sqref="H12"/>
    </sheetView>
  </sheetViews>
  <sheetFormatPr baseColWidth="10" defaultRowHeight="15" x14ac:dyDescent="0.25"/>
  <cols>
    <col min="1" max="1" width="64.7109375" customWidth="1"/>
    <col min="2" max="2" width="17.42578125" customWidth="1"/>
    <col min="3" max="3" width="17" customWidth="1"/>
    <col min="4" max="4" width="16.85546875" customWidth="1"/>
    <col min="5" max="7" width="15.7109375" customWidth="1"/>
  </cols>
  <sheetData>
    <row r="1" spans="1:7" x14ac:dyDescent="0.25">
      <c r="A1" s="104" t="s">
        <v>212</v>
      </c>
      <c r="B1" s="104"/>
      <c r="C1" s="104"/>
      <c r="D1" s="104"/>
      <c r="E1" s="2"/>
      <c r="F1" s="2"/>
      <c r="G1" s="2"/>
    </row>
    <row r="2" spans="1:7" x14ac:dyDescent="0.25">
      <c r="A2" s="104" t="s">
        <v>0</v>
      </c>
      <c r="B2" s="104"/>
      <c r="C2" s="104"/>
      <c r="D2" s="104"/>
      <c r="E2" s="2"/>
      <c r="F2" s="2"/>
      <c r="G2" s="2"/>
    </row>
    <row r="3" spans="1:7" x14ac:dyDescent="0.25">
      <c r="A3" s="104" t="s">
        <v>2</v>
      </c>
      <c r="B3" s="104"/>
      <c r="C3" s="104"/>
      <c r="D3" s="104"/>
      <c r="E3" s="2"/>
      <c r="F3" s="2"/>
      <c r="G3" s="2"/>
    </row>
    <row r="4" spans="1:7" x14ac:dyDescent="0.25">
      <c r="A4" s="104" t="s">
        <v>206</v>
      </c>
      <c r="B4" s="104"/>
      <c r="C4" s="104"/>
      <c r="D4" s="104"/>
      <c r="E4" s="2"/>
      <c r="F4" s="2"/>
      <c r="G4" s="2"/>
    </row>
    <row r="5" spans="1:7" x14ac:dyDescent="0.25">
      <c r="A5" s="104" t="s">
        <v>3</v>
      </c>
      <c r="B5" s="104"/>
      <c r="C5" s="104"/>
      <c r="D5" s="104"/>
      <c r="E5" s="2"/>
      <c r="F5" s="2"/>
      <c r="G5" s="2"/>
    </row>
    <row r="6" spans="1:7" x14ac:dyDescent="0.25">
      <c r="A6" s="3"/>
      <c r="B6" s="3"/>
      <c r="C6" s="3"/>
      <c r="D6" s="3"/>
      <c r="E6" s="2"/>
      <c r="F6" s="2"/>
      <c r="G6" s="2"/>
    </row>
    <row r="7" spans="1:7" x14ac:dyDescent="0.25">
      <c r="A7" s="4" t="s">
        <v>7</v>
      </c>
      <c r="B7" s="5" t="s">
        <v>4</v>
      </c>
      <c r="C7" s="5" t="s">
        <v>5</v>
      </c>
      <c r="D7" s="6" t="s">
        <v>6</v>
      </c>
      <c r="E7" s="2"/>
      <c r="F7" s="2"/>
      <c r="G7" s="2"/>
    </row>
    <row r="8" spans="1:7" x14ac:dyDescent="0.25">
      <c r="A8" s="7"/>
      <c r="B8" s="8"/>
      <c r="C8" s="8"/>
      <c r="D8" s="9"/>
    </row>
    <row r="9" spans="1:7" x14ac:dyDescent="0.25">
      <c r="A9" s="10" t="s">
        <v>8</v>
      </c>
      <c r="B9" s="11">
        <v>44096239578</v>
      </c>
      <c r="C9" s="11">
        <v>10739862636.690001</v>
      </c>
      <c r="D9" s="12">
        <v>10739862636.690001</v>
      </c>
      <c r="E9" s="1"/>
    </row>
    <row r="10" spans="1:7" x14ac:dyDescent="0.25">
      <c r="A10" s="13" t="s">
        <v>9</v>
      </c>
      <c r="B10" s="14">
        <v>44096239578</v>
      </c>
      <c r="C10" s="14">
        <v>10739862636.690001</v>
      </c>
      <c r="D10" s="15">
        <v>10739862636.690001</v>
      </c>
    </row>
    <row r="11" spans="1:7" x14ac:dyDescent="0.25">
      <c r="A11" s="13" t="s">
        <v>10</v>
      </c>
      <c r="B11" s="14">
        <v>0</v>
      </c>
      <c r="C11" s="14">
        <v>0</v>
      </c>
      <c r="D11" s="15">
        <v>0</v>
      </c>
    </row>
    <row r="12" spans="1:7" x14ac:dyDescent="0.25">
      <c r="A12" s="10" t="s">
        <v>11</v>
      </c>
      <c r="B12" s="11">
        <v>11816065940</v>
      </c>
      <c r="C12" s="11">
        <v>9507426451.8600006</v>
      </c>
      <c r="D12" s="12">
        <v>9012755696.1700001</v>
      </c>
      <c r="E12" s="1"/>
    </row>
    <row r="13" spans="1:7" x14ac:dyDescent="0.25">
      <c r="A13" s="13" t="s">
        <v>12</v>
      </c>
      <c r="B13" s="14">
        <v>11816065940</v>
      </c>
      <c r="C13" s="14">
        <v>9507426451.8600006</v>
      </c>
      <c r="D13" s="15">
        <v>9012755696.1700001</v>
      </c>
      <c r="E13" s="49"/>
      <c r="F13" s="48"/>
    </row>
    <row r="14" spans="1:7" x14ac:dyDescent="0.25">
      <c r="A14" s="13" t="s">
        <v>13</v>
      </c>
      <c r="B14" s="14">
        <v>0</v>
      </c>
      <c r="C14" s="14">
        <v>0</v>
      </c>
      <c r="D14" s="15">
        <v>0</v>
      </c>
    </row>
    <row r="15" spans="1:7" x14ac:dyDescent="0.25">
      <c r="A15" s="10" t="s">
        <v>14</v>
      </c>
      <c r="B15" s="11">
        <v>32280173638</v>
      </c>
      <c r="C15" s="11">
        <v>1232436184.8299999</v>
      </c>
      <c r="D15" s="12">
        <v>1727106940.52</v>
      </c>
      <c r="E15" s="1"/>
    </row>
    <row r="16" spans="1:7" x14ac:dyDescent="0.25">
      <c r="A16" s="7" t="s">
        <v>15</v>
      </c>
      <c r="B16" s="8" t="s">
        <v>4</v>
      </c>
      <c r="C16" s="8" t="s">
        <v>5</v>
      </c>
      <c r="D16" s="9" t="s">
        <v>6</v>
      </c>
    </row>
    <row r="17" spans="1:5" x14ac:dyDescent="0.25">
      <c r="A17" s="10" t="s">
        <v>16</v>
      </c>
      <c r="B17" s="11">
        <v>32280173638</v>
      </c>
      <c r="C17" s="11">
        <v>1232436184.8299999</v>
      </c>
      <c r="D17" s="12">
        <v>1727106940.52</v>
      </c>
      <c r="E17" s="1"/>
    </row>
    <row r="18" spans="1:5" x14ac:dyDescent="0.25">
      <c r="A18" s="13" t="s">
        <v>17</v>
      </c>
      <c r="B18" s="14">
        <v>184141892</v>
      </c>
      <c r="C18" s="14">
        <v>94040292.239999995</v>
      </c>
      <c r="D18" s="15">
        <v>85165346.299999997</v>
      </c>
    </row>
    <row r="19" spans="1:5" x14ac:dyDescent="0.25">
      <c r="A19" s="10" t="s">
        <v>18</v>
      </c>
      <c r="B19" s="11">
        <v>32096031746</v>
      </c>
      <c r="C19" s="11">
        <v>1138395892.5899999</v>
      </c>
      <c r="D19" s="11">
        <v>1641941594.22</v>
      </c>
      <c r="E19" s="1"/>
    </row>
    <row r="20" spans="1:5" x14ac:dyDescent="0.25">
      <c r="A20" s="7" t="s">
        <v>15</v>
      </c>
      <c r="B20" s="8" t="s">
        <v>4</v>
      </c>
      <c r="C20" s="8" t="s">
        <v>5</v>
      </c>
      <c r="D20" s="9" t="s">
        <v>6</v>
      </c>
    </row>
    <row r="21" spans="1:5" x14ac:dyDescent="0.25">
      <c r="A21" s="13" t="s">
        <v>19</v>
      </c>
      <c r="B21" s="14">
        <v>2004620000</v>
      </c>
      <c r="C21" s="14">
        <v>0</v>
      </c>
      <c r="D21" s="15">
        <v>0</v>
      </c>
    </row>
    <row r="22" spans="1:5" x14ac:dyDescent="0.25">
      <c r="A22" s="13" t="s">
        <v>20</v>
      </c>
      <c r="B22" s="14">
        <v>33284302</v>
      </c>
      <c r="C22" s="14">
        <v>33291431.140000001</v>
      </c>
      <c r="D22" s="15">
        <v>28499090.52</v>
      </c>
    </row>
    <row r="23" spans="1:5" x14ac:dyDescent="0.25">
      <c r="A23" s="16" t="s">
        <v>21</v>
      </c>
      <c r="B23" s="17">
        <v>1971335698</v>
      </c>
      <c r="C23" s="17">
        <v>-33291431.140000001</v>
      </c>
      <c r="D23" s="18">
        <v>-28499090.52</v>
      </c>
      <c r="E23" s="1"/>
    </row>
    <row r="24" spans="1:5" x14ac:dyDescent="0.25">
      <c r="A24" s="19"/>
      <c r="B24" s="19"/>
      <c r="C24" s="19"/>
      <c r="D24" s="19"/>
    </row>
    <row r="25" spans="1:5" x14ac:dyDescent="0.25">
      <c r="A25" s="19"/>
      <c r="B25" s="19"/>
      <c r="C25" s="19"/>
      <c r="D25" s="19"/>
    </row>
    <row r="26" spans="1:5" x14ac:dyDescent="0.25">
      <c r="A26" s="19" t="s">
        <v>22</v>
      </c>
      <c r="B26" s="19"/>
      <c r="C26" s="19"/>
      <c r="D26" s="19"/>
    </row>
    <row r="27" spans="1:5" x14ac:dyDescent="0.25">
      <c r="A27" s="19"/>
      <c r="B27" s="19"/>
      <c r="C27" s="19"/>
      <c r="D27" s="19"/>
    </row>
    <row r="28" spans="1:5" x14ac:dyDescent="0.25">
      <c r="A28" s="19"/>
      <c r="B28" s="19"/>
      <c r="C28" s="19"/>
      <c r="D28" s="19"/>
    </row>
    <row r="29" spans="1:5" x14ac:dyDescent="0.25">
      <c r="A29" s="19"/>
      <c r="B29" s="19"/>
      <c r="C29" s="19"/>
      <c r="D29" s="19"/>
    </row>
    <row r="30" spans="1:5" x14ac:dyDescent="0.25">
      <c r="A30" s="19"/>
      <c r="B30" s="19"/>
      <c r="C30" s="19"/>
      <c r="D30" s="19"/>
    </row>
    <row r="31" spans="1:5" x14ac:dyDescent="0.25">
      <c r="A31" s="19"/>
      <c r="B31" s="19"/>
      <c r="C31" s="19"/>
      <c r="D31" s="19"/>
    </row>
    <row r="32" spans="1:5" x14ac:dyDescent="0.25">
      <c r="A32" s="19"/>
      <c r="B32" s="19"/>
      <c r="C32" s="19"/>
      <c r="D32" s="19"/>
    </row>
    <row r="33" spans="1:4" x14ac:dyDescent="0.25">
      <c r="A33" s="19"/>
      <c r="B33" s="19"/>
      <c r="C33" s="19"/>
      <c r="D33" s="19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topLeftCell="A24" workbookViewId="0">
      <selection activeCell="H12" sqref="H12"/>
    </sheetView>
  </sheetViews>
  <sheetFormatPr baseColWidth="10" defaultRowHeight="15" x14ac:dyDescent="0.25"/>
  <cols>
    <col min="1" max="1" width="64.7109375" customWidth="1"/>
    <col min="2" max="2" width="17.5703125" customWidth="1"/>
    <col min="3" max="4" width="15.7109375" customWidth="1"/>
    <col min="5" max="5" width="16.28515625" bestFit="1" customWidth="1"/>
    <col min="6" max="7" width="15.7109375" customWidth="1"/>
  </cols>
  <sheetData>
    <row r="1" spans="1:7" x14ac:dyDescent="0.25">
      <c r="A1" s="104" t="s">
        <v>204</v>
      </c>
      <c r="B1" s="104"/>
      <c r="C1" s="104"/>
      <c r="D1" s="104"/>
      <c r="E1" s="104"/>
      <c r="F1" s="104"/>
      <c r="G1" s="104"/>
    </row>
    <row r="2" spans="1:7" x14ac:dyDescent="0.25">
      <c r="A2" s="104" t="s">
        <v>0</v>
      </c>
      <c r="B2" s="104"/>
      <c r="C2" s="104"/>
      <c r="D2" s="104"/>
      <c r="E2" s="104"/>
      <c r="F2" s="104"/>
      <c r="G2" s="104"/>
    </row>
    <row r="3" spans="1:7" x14ac:dyDescent="0.25">
      <c r="A3" s="104" t="s">
        <v>205</v>
      </c>
      <c r="B3" s="104"/>
      <c r="C3" s="104"/>
      <c r="D3" s="104"/>
      <c r="E3" s="104"/>
      <c r="F3" s="104"/>
      <c r="G3" s="104"/>
    </row>
    <row r="4" spans="1:7" x14ac:dyDescent="0.25">
      <c r="A4" s="104" t="s">
        <v>1</v>
      </c>
      <c r="B4" s="104"/>
      <c r="C4" s="104"/>
      <c r="D4" s="104"/>
      <c r="E4" s="104"/>
      <c r="F4" s="104"/>
      <c r="G4" s="104"/>
    </row>
    <row r="5" spans="1:7" x14ac:dyDescent="0.25">
      <c r="A5" s="104" t="s">
        <v>171</v>
      </c>
      <c r="B5" s="104"/>
      <c r="C5" s="104"/>
      <c r="D5" s="104"/>
      <c r="E5" s="104"/>
      <c r="F5" s="104"/>
      <c r="G5" s="104"/>
    </row>
    <row r="6" spans="1:7" x14ac:dyDescent="0.25">
      <c r="A6" s="104" t="s">
        <v>208</v>
      </c>
      <c r="B6" s="104"/>
      <c r="C6" s="104"/>
      <c r="D6" s="104"/>
      <c r="E6" s="104"/>
      <c r="F6" s="104"/>
      <c r="G6" s="104"/>
    </row>
    <row r="7" spans="1:7" x14ac:dyDescent="0.25">
      <c r="A7" s="111" t="s">
        <v>3</v>
      </c>
      <c r="B7" s="111"/>
      <c r="C7" s="111"/>
      <c r="D7" s="111"/>
      <c r="E7" s="111"/>
      <c r="F7" s="111"/>
      <c r="G7" s="111"/>
    </row>
    <row r="8" spans="1:7" x14ac:dyDescent="0.25">
      <c r="A8" s="112" t="s">
        <v>7</v>
      </c>
      <c r="B8" s="112" t="s">
        <v>207</v>
      </c>
      <c r="C8" s="112"/>
      <c r="D8" s="112"/>
      <c r="E8" s="112"/>
      <c r="F8" s="112"/>
      <c r="G8" s="112"/>
    </row>
    <row r="9" spans="1:7" ht="27" x14ac:dyDescent="0.25">
      <c r="A9" s="112"/>
      <c r="B9" s="26" t="s">
        <v>24</v>
      </c>
      <c r="C9" s="26" t="s">
        <v>25</v>
      </c>
      <c r="D9" s="26" t="s">
        <v>26</v>
      </c>
      <c r="E9" s="26" t="s">
        <v>5</v>
      </c>
      <c r="F9" s="26" t="s">
        <v>6</v>
      </c>
      <c r="G9" s="26" t="s">
        <v>27</v>
      </c>
    </row>
    <row r="10" spans="1:7" x14ac:dyDescent="0.25">
      <c r="A10" s="112"/>
      <c r="B10" s="30">
        <v>1</v>
      </c>
      <c r="C10" s="30">
        <v>2</v>
      </c>
      <c r="D10" s="30" t="s">
        <v>28</v>
      </c>
      <c r="E10" s="30">
        <v>4</v>
      </c>
      <c r="F10" s="30">
        <v>5</v>
      </c>
      <c r="G10" s="30" t="s">
        <v>29</v>
      </c>
    </row>
    <row r="11" spans="1:7" x14ac:dyDescent="0.25">
      <c r="A11" s="51" t="s">
        <v>205</v>
      </c>
      <c r="B11" s="38">
        <f>+B12+B13+B14+B15+B16+B17+B18+B19+B20+B21+B22+B23+B24+B25+B26+B27+B28+B29+B30+B31+B32+B34</f>
        <v>8339944119</v>
      </c>
      <c r="C11" s="38">
        <v>664520059.32000005</v>
      </c>
      <c r="D11" s="38">
        <v>9004464178.3199997</v>
      </c>
      <c r="E11" s="38">
        <v>6389445046.9000006</v>
      </c>
      <c r="F11" s="38">
        <v>6133772612.8500004</v>
      </c>
      <c r="G11" s="38">
        <v>2615019131.4200001</v>
      </c>
    </row>
    <row r="12" spans="1:7" x14ac:dyDescent="0.25">
      <c r="A12" s="47" t="s">
        <v>214</v>
      </c>
      <c r="B12" s="39">
        <v>6691888</v>
      </c>
      <c r="C12" s="39">
        <v>664897</v>
      </c>
      <c r="D12" s="39">
        <v>7356785</v>
      </c>
      <c r="E12" s="39">
        <v>6405219.7599999998</v>
      </c>
      <c r="F12" s="39">
        <v>5887804.6299999999</v>
      </c>
      <c r="G12" s="39">
        <v>951565.24</v>
      </c>
    </row>
    <row r="13" spans="1:7" x14ac:dyDescent="0.25">
      <c r="A13" s="47" t="s">
        <v>215</v>
      </c>
      <c r="B13" s="39">
        <v>105899777</v>
      </c>
      <c r="C13" s="39">
        <v>-2201285</v>
      </c>
      <c r="D13" s="39">
        <v>103698492</v>
      </c>
      <c r="E13" s="39">
        <v>84091964.260000005</v>
      </c>
      <c r="F13" s="39">
        <v>73831152.460000008</v>
      </c>
      <c r="G13" s="39">
        <v>19606527.740000002</v>
      </c>
    </row>
    <row r="14" spans="1:7" x14ac:dyDescent="0.25">
      <c r="A14" s="47" t="s">
        <v>216</v>
      </c>
      <c r="B14" s="39">
        <v>3380153</v>
      </c>
      <c r="C14" s="39">
        <v>142952</v>
      </c>
      <c r="D14" s="39">
        <v>3523105</v>
      </c>
      <c r="E14" s="39">
        <v>3003354.42</v>
      </c>
      <c r="F14" s="39">
        <v>2695365.75</v>
      </c>
      <c r="G14" s="39">
        <v>519750.58</v>
      </c>
    </row>
    <row r="15" spans="1:7" x14ac:dyDescent="0.25">
      <c r="A15" s="47" t="s">
        <v>217</v>
      </c>
      <c r="B15" s="39">
        <v>2659875504</v>
      </c>
      <c r="C15" s="39">
        <v>24559009.57</v>
      </c>
      <c r="D15" s="39">
        <v>2684434513.5700002</v>
      </c>
      <c r="E15" s="39">
        <v>1066153505.11</v>
      </c>
      <c r="F15" s="39">
        <v>985739586.5</v>
      </c>
      <c r="G15" s="39">
        <v>1618281008.46</v>
      </c>
    </row>
    <row r="16" spans="1:7" x14ac:dyDescent="0.25">
      <c r="A16" s="47" t="s">
        <v>218</v>
      </c>
      <c r="B16" s="39">
        <v>2561061554</v>
      </c>
      <c r="C16" s="39">
        <v>6572402.71</v>
      </c>
      <c r="D16" s="39">
        <v>2567633956.71</v>
      </c>
      <c r="E16" s="39">
        <v>2494206074.0700002</v>
      </c>
      <c r="F16" s="39">
        <v>2473817579.1599998</v>
      </c>
      <c r="G16" s="39">
        <v>73427882.640000001</v>
      </c>
    </row>
    <row r="17" spans="1:7" x14ac:dyDescent="0.25">
      <c r="A17" s="47" t="s">
        <v>219</v>
      </c>
      <c r="B17" s="39">
        <v>98364523</v>
      </c>
      <c r="C17" s="39">
        <v>-1334405</v>
      </c>
      <c r="D17" s="39">
        <v>97030118</v>
      </c>
      <c r="E17" s="39">
        <v>81836655.200000003</v>
      </c>
      <c r="F17" s="39">
        <v>72602015.260000005</v>
      </c>
      <c r="G17" s="39">
        <v>15193462.800000001</v>
      </c>
    </row>
    <row r="18" spans="1:7" x14ac:dyDescent="0.25">
      <c r="A18" s="47" t="s">
        <v>220</v>
      </c>
      <c r="B18" s="39">
        <v>59464804</v>
      </c>
      <c r="C18" s="39">
        <v>-6082228</v>
      </c>
      <c r="D18" s="39">
        <v>53382576</v>
      </c>
      <c r="E18" s="39">
        <v>30565005.150000002</v>
      </c>
      <c r="F18" s="39">
        <v>24770418.420000002</v>
      </c>
      <c r="G18" s="39">
        <v>22817570.850000001</v>
      </c>
    </row>
    <row r="19" spans="1:7" x14ac:dyDescent="0.25">
      <c r="A19" s="47" t="s">
        <v>221</v>
      </c>
      <c r="B19" s="39">
        <v>93274111</v>
      </c>
      <c r="C19" s="39">
        <v>519052</v>
      </c>
      <c r="D19" s="39">
        <v>93793163</v>
      </c>
      <c r="E19" s="39">
        <v>30538593.379999999</v>
      </c>
      <c r="F19" s="39">
        <v>24260585.27</v>
      </c>
      <c r="G19" s="39">
        <v>63254569.620000005</v>
      </c>
    </row>
    <row r="20" spans="1:7" x14ac:dyDescent="0.25">
      <c r="A20" s="47" t="s">
        <v>222</v>
      </c>
      <c r="B20" s="39">
        <v>28746006</v>
      </c>
      <c r="C20" s="39">
        <v>2002536</v>
      </c>
      <c r="D20" s="39">
        <v>30748542</v>
      </c>
      <c r="E20" s="39">
        <v>19964061.449999999</v>
      </c>
      <c r="F20" s="39">
        <v>14581967.790000001</v>
      </c>
      <c r="G20" s="39">
        <v>10784480.550000001</v>
      </c>
    </row>
    <row r="21" spans="1:7" x14ac:dyDescent="0.25">
      <c r="A21" s="47" t="s">
        <v>223</v>
      </c>
      <c r="B21" s="39">
        <v>12439403</v>
      </c>
      <c r="C21" s="39">
        <v>1838671.9000000001</v>
      </c>
      <c r="D21" s="39">
        <v>14278074.9</v>
      </c>
      <c r="E21" s="39">
        <v>8777639.7400000002</v>
      </c>
      <c r="F21" s="39">
        <v>7623552.6100000003</v>
      </c>
      <c r="G21" s="39">
        <v>5500435.1600000001</v>
      </c>
    </row>
    <row r="22" spans="1:7" x14ac:dyDescent="0.25">
      <c r="A22" s="47" t="s">
        <v>224</v>
      </c>
      <c r="B22" s="39">
        <v>21085337</v>
      </c>
      <c r="C22" s="39">
        <v>293451.98</v>
      </c>
      <c r="D22" s="39">
        <v>21378788.98</v>
      </c>
      <c r="E22" s="39">
        <v>19106461.280000001</v>
      </c>
      <c r="F22" s="39">
        <v>17283285.399999999</v>
      </c>
      <c r="G22" s="39">
        <v>2272327.7000000002</v>
      </c>
    </row>
    <row r="23" spans="1:7" x14ac:dyDescent="0.25">
      <c r="A23" s="47" t="s">
        <v>225</v>
      </c>
      <c r="B23" s="39">
        <v>111342387</v>
      </c>
      <c r="C23" s="39">
        <v>-20078257</v>
      </c>
      <c r="D23" s="39">
        <v>91264130</v>
      </c>
      <c r="E23" s="39">
        <v>58613081.82</v>
      </c>
      <c r="F23" s="39">
        <v>53051696.980000004</v>
      </c>
      <c r="G23" s="39">
        <v>32651048.18</v>
      </c>
    </row>
    <row r="24" spans="1:7" x14ac:dyDescent="0.25">
      <c r="A24" s="47" t="s">
        <v>226</v>
      </c>
      <c r="B24" s="39">
        <v>329350</v>
      </c>
      <c r="C24" s="39">
        <v>-294165</v>
      </c>
      <c r="D24" s="39">
        <v>35185</v>
      </c>
      <c r="E24" s="39">
        <v>0</v>
      </c>
      <c r="F24" s="39">
        <v>0</v>
      </c>
      <c r="G24" s="39">
        <v>35185</v>
      </c>
    </row>
    <row r="25" spans="1:7" x14ac:dyDescent="0.25">
      <c r="A25" s="47" t="s">
        <v>227</v>
      </c>
      <c r="B25" s="39">
        <v>207619159</v>
      </c>
      <c r="C25" s="39">
        <v>0</v>
      </c>
      <c r="D25" s="39">
        <v>207619159</v>
      </c>
      <c r="E25" s="39">
        <v>170554423.65000001</v>
      </c>
      <c r="F25" s="39">
        <v>160034171.17000002</v>
      </c>
      <c r="G25" s="39">
        <v>37064735.350000001</v>
      </c>
    </row>
    <row r="26" spans="1:7" x14ac:dyDescent="0.25">
      <c r="A26" s="47" t="s">
        <v>230</v>
      </c>
      <c r="B26" s="39">
        <v>26512478</v>
      </c>
      <c r="C26" s="39">
        <v>-215341</v>
      </c>
      <c r="D26" s="39">
        <v>26297137</v>
      </c>
      <c r="E26" s="39">
        <v>22811708.699999999</v>
      </c>
      <c r="F26" s="39">
        <v>19844592.359999999</v>
      </c>
      <c r="G26" s="39">
        <v>3485428.3000000003</v>
      </c>
    </row>
    <row r="27" spans="1:7" x14ac:dyDescent="0.25">
      <c r="A27" s="47" t="s">
        <v>231</v>
      </c>
      <c r="B27" s="39">
        <v>85202811</v>
      </c>
      <c r="C27" s="39">
        <v>19159472</v>
      </c>
      <c r="D27" s="39">
        <v>104362283</v>
      </c>
      <c r="E27" s="39">
        <v>81950917.579999998</v>
      </c>
      <c r="F27" s="39">
        <v>78463050.939999998</v>
      </c>
      <c r="G27" s="39">
        <v>22411365.420000002</v>
      </c>
    </row>
    <row r="28" spans="1:7" x14ac:dyDescent="0.25">
      <c r="A28" s="47" t="s">
        <v>232</v>
      </c>
      <c r="B28" s="39">
        <v>216723360</v>
      </c>
      <c r="C28" s="39">
        <v>806059616.52999997</v>
      </c>
      <c r="D28" s="39">
        <v>1022782976.53</v>
      </c>
      <c r="E28" s="39">
        <v>206792135.95000002</v>
      </c>
      <c r="F28" s="39">
        <v>152597470.22</v>
      </c>
      <c r="G28" s="39">
        <v>815990840.58000004</v>
      </c>
    </row>
    <row r="29" spans="1:7" x14ac:dyDescent="0.25">
      <c r="A29" s="47" t="s">
        <v>233</v>
      </c>
      <c r="B29" s="39">
        <v>37797155</v>
      </c>
      <c r="C29" s="39">
        <v>1897007.76</v>
      </c>
      <c r="D29" s="39">
        <v>39694162.759999998</v>
      </c>
      <c r="E29" s="39">
        <v>32222339.060000002</v>
      </c>
      <c r="F29" s="39">
        <v>27822645.850000001</v>
      </c>
      <c r="G29" s="39">
        <v>7471823.7000000002</v>
      </c>
    </row>
    <row r="30" spans="1:7" x14ac:dyDescent="0.25">
      <c r="A30" s="47" t="s">
        <v>234</v>
      </c>
      <c r="B30" s="39">
        <v>15367289</v>
      </c>
      <c r="C30" s="39">
        <v>-583492</v>
      </c>
      <c r="D30" s="39">
        <v>14783797</v>
      </c>
      <c r="E30" s="39">
        <v>14217102.220000001</v>
      </c>
      <c r="F30" s="39">
        <v>12356610.130000001</v>
      </c>
      <c r="G30" s="39">
        <v>566694.78</v>
      </c>
    </row>
    <row r="31" spans="1:7" x14ac:dyDescent="0.25">
      <c r="A31" s="47" t="s">
        <v>235</v>
      </c>
      <c r="B31" s="39">
        <v>24015358</v>
      </c>
      <c r="C31" s="39">
        <v>-1195763</v>
      </c>
      <c r="D31" s="39">
        <v>22819595</v>
      </c>
      <c r="E31" s="39">
        <v>22523495.710000001</v>
      </c>
      <c r="F31" s="39">
        <v>5065582.12</v>
      </c>
      <c r="G31" s="39">
        <v>296099.28999999998</v>
      </c>
    </row>
    <row r="32" spans="1:7" x14ac:dyDescent="0.25">
      <c r="A32" s="51" t="s">
        <v>228</v>
      </c>
      <c r="B32" s="40">
        <v>1744540138</v>
      </c>
      <c r="C32" s="40">
        <v>-13172261.390000001</v>
      </c>
      <c r="D32" s="40">
        <v>1731367876.6100001</v>
      </c>
      <c r="E32" s="40">
        <v>1807779585.01</v>
      </c>
      <c r="F32" s="40">
        <v>1807779043.01</v>
      </c>
      <c r="G32" s="40">
        <v>-76411708.400000006</v>
      </c>
    </row>
    <row r="33" spans="1:7" x14ac:dyDescent="0.25">
      <c r="A33" s="47" t="s">
        <v>232</v>
      </c>
      <c r="B33" s="39">
        <f>+B32</f>
        <v>1744540138</v>
      </c>
      <c r="C33" s="39">
        <f t="shared" ref="C33:G33" si="0">+C32</f>
        <v>-13172261.390000001</v>
      </c>
      <c r="D33" s="39">
        <f t="shared" si="0"/>
        <v>1731367876.6100001</v>
      </c>
      <c r="E33" s="39">
        <f t="shared" si="0"/>
        <v>1807779585.01</v>
      </c>
      <c r="F33" s="39">
        <f t="shared" si="0"/>
        <v>1807779043.01</v>
      </c>
      <c r="G33" s="39">
        <f t="shared" si="0"/>
        <v>-76411708.400000006</v>
      </c>
    </row>
    <row r="34" spans="1:7" x14ac:dyDescent="0.25">
      <c r="A34" s="51" t="s">
        <v>229</v>
      </c>
      <c r="B34" s="40">
        <v>220211574</v>
      </c>
      <c r="C34" s="40">
        <v>-154031812.74000001</v>
      </c>
      <c r="D34" s="40">
        <v>66179761.259999998</v>
      </c>
      <c r="E34" s="40">
        <v>127331723.38</v>
      </c>
      <c r="F34" s="40">
        <v>113664436.82000001</v>
      </c>
      <c r="G34" s="40">
        <v>-61151962.120000005</v>
      </c>
    </row>
    <row r="35" spans="1:7" x14ac:dyDescent="0.25">
      <c r="A35" s="47" t="s">
        <v>232</v>
      </c>
      <c r="B35" s="39">
        <f>+B34</f>
        <v>220211574</v>
      </c>
      <c r="C35" s="39">
        <f t="shared" ref="C35:G35" si="1">+C34</f>
        <v>-154031812.74000001</v>
      </c>
      <c r="D35" s="39">
        <f t="shared" si="1"/>
        <v>66179761.259999998</v>
      </c>
      <c r="E35" s="39">
        <f t="shared" si="1"/>
        <v>127331723.38</v>
      </c>
      <c r="F35" s="39">
        <f t="shared" si="1"/>
        <v>113664436.82000001</v>
      </c>
      <c r="G35" s="39">
        <f t="shared" si="1"/>
        <v>-61151962.120000005</v>
      </c>
    </row>
    <row r="36" spans="1:7" x14ac:dyDescent="0.25">
      <c r="A36" s="47"/>
      <c r="B36" s="41"/>
      <c r="C36" s="41"/>
      <c r="D36" s="41"/>
      <c r="E36" s="41"/>
      <c r="F36" s="41"/>
      <c r="G36" s="41"/>
    </row>
    <row r="37" spans="1:7" x14ac:dyDescent="0.25">
      <c r="A37" s="36" t="s">
        <v>236</v>
      </c>
      <c r="B37" s="37">
        <f>+B11</f>
        <v>8339944119</v>
      </c>
      <c r="C37" s="37">
        <f t="shared" ref="C37:G37" si="2">+C11</f>
        <v>664520059.32000005</v>
      </c>
      <c r="D37" s="37">
        <f t="shared" si="2"/>
        <v>9004464178.3199997</v>
      </c>
      <c r="E37" s="37">
        <f t="shared" si="2"/>
        <v>6389445046.9000006</v>
      </c>
      <c r="F37" s="37">
        <f t="shared" si="2"/>
        <v>6133772612.8500004</v>
      </c>
      <c r="G37" s="37">
        <f t="shared" si="2"/>
        <v>2615019131.4200001</v>
      </c>
    </row>
    <row r="38" spans="1:7" x14ac:dyDescent="0.25">
      <c r="A38" s="19"/>
      <c r="B38" s="19"/>
      <c r="C38" s="19"/>
      <c r="D38" s="19"/>
      <c r="E38" s="19"/>
      <c r="F38" s="19"/>
      <c r="G38" s="19"/>
    </row>
    <row r="39" spans="1:7" x14ac:dyDescent="0.25">
      <c r="A39" s="19" t="s">
        <v>22</v>
      </c>
      <c r="B39" s="19"/>
      <c r="C39" s="19"/>
      <c r="D39" s="19"/>
      <c r="E39" s="19"/>
      <c r="F39" s="19"/>
      <c r="G39" s="19"/>
    </row>
    <row r="40" spans="1:7" x14ac:dyDescent="0.25">
      <c r="A40" s="19"/>
      <c r="B40" s="19"/>
      <c r="C40" s="19"/>
      <c r="D40" s="19"/>
      <c r="E40" s="19"/>
      <c r="F40" s="19"/>
      <c r="G40" s="19"/>
    </row>
    <row r="41" spans="1:7" x14ac:dyDescent="0.25">
      <c r="A41" s="19"/>
      <c r="B41" s="35"/>
      <c r="C41" s="35"/>
      <c r="D41" s="35"/>
      <c r="E41" s="35"/>
      <c r="F41" s="35"/>
      <c r="G41" s="35"/>
    </row>
    <row r="42" spans="1:7" x14ac:dyDescent="0.25">
      <c r="A42" s="19"/>
      <c r="B42" s="19"/>
      <c r="C42" s="19"/>
      <c r="D42" s="19"/>
      <c r="E42" s="19"/>
      <c r="F42" s="19"/>
      <c r="G42" s="19"/>
    </row>
    <row r="43" spans="1:7" x14ac:dyDescent="0.25">
      <c r="A43" s="19"/>
      <c r="B43" s="19"/>
      <c r="C43" s="19"/>
      <c r="D43" s="19"/>
      <c r="E43" s="19"/>
      <c r="F43" s="19"/>
      <c r="G43" s="19"/>
    </row>
    <row r="44" spans="1:7" x14ac:dyDescent="0.25">
      <c r="A44" s="19"/>
      <c r="B44" s="19"/>
      <c r="C44" s="19"/>
      <c r="D44" s="19"/>
      <c r="E44" s="19"/>
      <c r="F44" s="19"/>
      <c r="G44" s="19"/>
    </row>
    <row r="45" spans="1:7" x14ac:dyDescent="0.25">
      <c r="A45" s="19"/>
      <c r="B45" s="19"/>
      <c r="C45" s="19"/>
      <c r="D45" s="19"/>
      <c r="E45" s="19"/>
      <c r="F45" s="19"/>
      <c r="G45" s="19"/>
    </row>
    <row r="46" spans="1:7" x14ac:dyDescent="0.25">
      <c r="A46" s="19"/>
      <c r="B46" s="19"/>
      <c r="C46" s="19"/>
      <c r="D46" s="19"/>
      <c r="E46" s="19"/>
      <c r="F46" s="19"/>
      <c r="G46" s="19"/>
    </row>
  </sheetData>
  <mergeCells count="9">
    <mergeCell ref="A7:G7"/>
    <mergeCell ref="B8:G8"/>
    <mergeCell ref="A8:A1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tabSelected="1" workbookViewId="0">
      <selection activeCell="H12" sqref="H12"/>
    </sheetView>
  </sheetViews>
  <sheetFormatPr baseColWidth="10" defaultRowHeight="15" x14ac:dyDescent="0.25"/>
  <cols>
    <col min="1" max="1" width="64.7109375" customWidth="1"/>
    <col min="2" max="2" width="17.5703125" customWidth="1"/>
    <col min="3" max="4" width="15.7109375" customWidth="1"/>
    <col min="5" max="5" width="16.28515625" bestFit="1" customWidth="1"/>
    <col min="6" max="7" width="15.7109375" customWidth="1"/>
  </cols>
  <sheetData>
    <row r="1" spans="1:7" x14ac:dyDescent="0.25">
      <c r="A1" s="104" t="s">
        <v>204</v>
      </c>
      <c r="B1" s="104"/>
      <c r="C1" s="104"/>
      <c r="D1" s="104"/>
      <c r="E1" s="104"/>
      <c r="F1" s="104"/>
      <c r="G1" s="104"/>
    </row>
    <row r="2" spans="1:7" x14ac:dyDescent="0.25">
      <c r="A2" s="104" t="s">
        <v>0</v>
      </c>
      <c r="B2" s="104"/>
      <c r="C2" s="104"/>
      <c r="D2" s="104"/>
      <c r="E2" s="104"/>
      <c r="F2" s="104"/>
      <c r="G2" s="104"/>
    </row>
    <row r="3" spans="1:7" x14ac:dyDescent="0.25">
      <c r="A3" s="104" t="s">
        <v>205</v>
      </c>
      <c r="B3" s="104"/>
      <c r="C3" s="104"/>
      <c r="D3" s="104"/>
      <c r="E3" s="104"/>
      <c r="F3" s="104"/>
      <c r="G3" s="104"/>
    </row>
    <row r="4" spans="1:7" x14ac:dyDescent="0.25">
      <c r="A4" s="104" t="s">
        <v>1</v>
      </c>
      <c r="B4" s="104"/>
      <c r="C4" s="104"/>
      <c r="D4" s="104"/>
      <c r="E4" s="104"/>
      <c r="F4" s="104"/>
      <c r="G4" s="104"/>
    </row>
    <row r="5" spans="1:7" x14ac:dyDescent="0.25">
      <c r="A5" s="104" t="s">
        <v>171</v>
      </c>
      <c r="B5" s="104"/>
      <c r="C5" s="104"/>
      <c r="D5" s="104"/>
      <c r="E5" s="104"/>
      <c r="F5" s="104"/>
      <c r="G5" s="104"/>
    </row>
    <row r="6" spans="1:7" x14ac:dyDescent="0.25">
      <c r="A6" s="104" t="s">
        <v>208</v>
      </c>
      <c r="B6" s="104"/>
      <c r="C6" s="104"/>
      <c r="D6" s="104"/>
      <c r="E6" s="104"/>
      <c r="F6" s="104"/>
      <c r="G6" s="104"/>
    </row>
    <row r="7" spans="1:7" x14ac:dyDescent="0.25">
      <c r="A7" s="111" t="s">
        <v>3</v>
      </c>
      <c r="B7" s="111"/>
      <c r="C7" s="111"/>
      <c r="D7" s="111"/>
      <c r="E7" s="111"/>
      <c r="F7" s="111"/>
      <c r="G7" s="111"/>
    </row>
    <row r="8" spans="1:7" x14ac:dyDescent="0.25">
      <c r="A8" s="112" t="s">
        <v>7</v>
      </c>
      <c r="B8" s="112" t="s">
        <v>207</v>
      </c>
      <c r="C8" s="112"/>
      <c r="D8" s="112"/>
      <c r="E8" s="112"/>
      <c r="F8" s="112"/>
      <c r="G8" s="112"/>
    </row>
    <row r="9" spans="1:7" ht="27" x14ac:dyDescent="0.25">
      <c r="A9" s="112"/>
      <c r="B9" s="33" t="s">
        <v>24</v>
      </c>
      <c r="C9" s="33" t="s">
        <v>25</v>
      </c>
      <c r="D9" s="33" t="s">
        <v>26</v>
      </c>
      <c r="E9" s="33" t="s">
        <v>5</v>
      </c>
      <c r="F9" s="33" t="s">
        <v>6</v>
      </c>
      <c r="G9" s="33" t="s">
        <v>27</v>
      </c>
    </row>
    <row r="10" spans="1:7" x14ac:dyDescent="0.25">
      <c r="A10" s="112"/>
      <c r="B10" s="30">
        <v>1</v>
      </c>
      <c r="C10" s="30">
        <v>2</v>
      </c>
      <c r="D10" s="30" t="s">
        <v>28</v>
      </c>
      <c r="E10" s="30">
        <v>4</v>
      </c>
      <c r="F10" s="30">
        <v>5</v>
      </c>
      <c r="G10" s="30" t="s">
        <v>29</v>
      </c>
    </row>
    <row r="11" spans="1:7" x14ac:dyDescent="0.25">
      <c r="A11" s="51" t="s">
        <v>205</v>
      </c>
      <c r="B11" s="38">
        <f>+B12+B13+B14+B15+B16+B17+B18+B19+B20+B21+B22+B23+B24+B25+B26+B27+B28+B29+B30+B31+B32+B34</f>
        <v>8339944119</v>
      </c>
      <c r="C11" s="38">
        <v>664520059.32000005</v>
      </c>
      <c r="D11" s="38">
        <v>9004464178.3199997</v>
      </c>
      <c r="E11" s="38">
        <v>6389445046.9000006</v>
      </c>
      <c r="F11" s="38">
        <v>6133772612.8500004</v>
      </c>
      <c r="G11" s="38">
        <v>2615019131.4200001</v>
      </c>
    </row>
    <row r="12" spans="1:7" x14ac:dyDescent="0.25">
      <c r="A12" s="47" t="s">
        <v>214</v>
      </c>
      <c r="B12" s="39">
        <v>6691888</v>
      </c>
      <c r="C12" s="39">
        <v>664897</v>
      </c>
      <c r="D12" s="39">
        <v>7356785</v>
      </c>
      <c r="E12" s="39">
        <v>6405219.7599999998</v>
      </c>
      <c r="F12" s="39">
        <v>5887804.6299999999</v>
      </c>
      <c r="G12" s="39">
        <v>951565.24</v>
      </c>
    </row>
    <row r="13" spans="1:7" x14ac:dyDescent="0.25">
      <c r="A13" s="47" t="s">
        <v>215</v>
      </c>
      <c r="B13" s="39">
        <v>105899777</v>
      </c>
      <c r="C13" s="39">
        <v>-2201285</v>
      </c>
      <c r="D13" s="39">
        <v>103698492</v>
      </c>
      <c r="E13" s="39">
        <v>84091964.260000005</v>
      </c>
      <c r="F13" s="39">
        <v>73831152.460000008</v>
      </c>
      <c r="G13" s="39">
        <v>19606527.740000002</v>
      </c>
    </row>
    <row r="14" spans="1:7" x14ac:dyDescent="0.25">
      <c r="A14" s="47" t="s">
        <v>216</v>
      </c>
      <c r="B14" s="39">
        <v>3380153</v>
      </c>
      <c r="C14" s="39">
        <v>142952</v>
      </c>
      <c r="D14" s="39">
        <v>3523105</v>
      </c>
      <c r="E14" s="39">
        <v>3003354.42</v>
      </c>
      <c r="F14" s="39">
        <v>2695365.75</v>
      </c>
      <c r="G14" s="39">
        <v>519750.58</v>
      </c>
    </row>
    <row r="15" spans="1:7" x14ac:dyDescent="0.25">
      <c r="A15" s="47" t="s">
        <v>217</v>
      </c>
      <c r="B15" s="39">
        <v>2659875504</v>
      </c>
      <c r="C15" s="39">
        <v>24559009.57</v>
      </c>
      <c r="D15" s="39">
        <v>2684434513.5700002</v>
      </c>
      <c r="E15" s="39">
        <v>1066153505.11</v>
      </c>
      <c r="F15" s="39">
        <v>985739586.5</v>
      </c>
      <c r="G15" s="39">
        <v>1618281008.46</v>
      </c>
    </row>
    <row r="16" spans="1:7" x14ac:dyDescent="0.25">
      <c r="A16" s="47" t="s">
        <v>218</v>
      </c>
      <c r="B16" s="39">
        <v>2561061554</v>
      </c>
      <c r="C16" s="39">
        <v>6572402.71</v>
      </c>
      <c r="D16" s="39">
        <v>2567633956.71</v>
      </c>
      <c r="E16" s="39">
        <v>2494206074.0700002</v>
      </c>
      <c r="F16" s="39">
        <v>2473817579.1599998</v>
      </c>
      <c r="G16" s="39">
        <v>73427882.640000001</v>
      </c>
    </row>
    <row r="17" spans="1:7" x14ac:dyDescent="0.25">
      <c r="A17" s="47" t="s">
        <v>219</v>
      </c>
      <c r="B17" s="39">
        <v>98364523</v>
      </c>
      <c r="C17" s="39">
        <v>-1334405</v>
      </c>
      <c r="D17" s="39">
        <v>97030118</v>
      </c>
      <c r="E17" s="39">
        <v>81836655.200000003</v>
      </c>
      <c r="F17" s="39">
        <v>72602015.260000005</v>
      </c>
      <c r="G17" s="39">
        <v>15193462.800000001</v>
      </c>
    </row>
    <row r="18" spans="1:7" x14ac:dyDescent="0.25">
      <c r="A18" s="47" t="s">
        <v>220</v>
      </c>
      <c r="B18" s="39">
        <v>59464804</v>
      </c>
      <c r="C18" s="39">
        <v>-6082228</v>
      </c>
      <c r="D18" s="39">
        <v>53382576</v>
      </c>
      <c r="E18" s="39">
        <v>30565005.150000002</v>
      </c>
      <c r="F18" s="39">
        <v>24770418.420000002</v>
      </c>
      <c r="G18" s="39">
        <v>22817570.850000001</v>
      </c>
    </row>
    <row r="19" spans="1:7" x14ac:dyDescent="0.25">
      <c r="A19" s="47" t="s">
        <v>221</v>
      </c>
      <c r="B19" s="39">
        <v>93274111</v>
      </c>
      <c r="C19" s="39">
        <v>519052</v>
      </c>
      <c r="D19" s="39">
        <v>93793163</v>
      </c>
      <c r="E19" s="39">
        <v>30538593.379999999</v>
      </c>
      <c r="F19" s="39">
        <v>24260585.27</v>
      </c>
      <c r="G19" s="39">
        <v>63254569.620000005</v>
      </c>
    </row>
    <row r="20" spans="1:7" x14ac:dyDescent="0.25">
      <c r="A20" s="47" t="s">
        <v>222</v>
      </c>
      <c r="B20" s="39">
        <v>28746006</v>
      </c>
      <c r="C20" s="39">
        <v>2002536</v>
      </c>
      <c r="D20" s="39">
        <v>30748542</v>
      </c>
      <c r="E20" s="39">
        <v>19964061.449999999</v>
      </c>
      <c r="F20" s="39">
        <v>14581967.790000001</v>
      </c>
      <c r="G20" s="39">
        <v>10784480.550000001</v>
      </c>
    </row>
    <row r="21" spans="1:7" x14ac:dyDescent="0.25">
      <c r="A21" s="47" t="s">
        <v>223</v>
      </c>
      <c r="B21" s="39">
        <v>12439403</v>
      </c>
      <c r="C21" s="39">
        <v>1838671.9000000001</v>
      </c>
      <c r="D21" s="39">
        <v>14278074.9</v>
      </c>
      <c r="E21" s="39">
        <v>8777639.7400000002</v>
      </c>
      <c r="F21" s="39">
        <v>7623552.6100000003</v>
      </c>
      <c r="G21" s="39">
        <v>5500435.1600000001</v>
      </c>
    </row>
    <row r="22" spans="1:7" x14ac:dyDescent="0.25">
      <c r="A22" s="47" t="s">
        <v>224</v>
      </c>
      <c r="B22" s="39">
        <v>21085337</v>
      </c>
      <c r="C22" s="39">
        <v>293451.98</v>
      </c>
      <c r="D22" s="39">
        <v>21378788.98</v>
      </c>
      <c r="E22" s="39">
        <v>19106461.280000001</v>
      </c>
      <c r="F22" s="39">
        <v>17283285.399999999</v>
      </c>
      <c r="G22" s="39">
        <v>2272327.7000000002</v>
      </c>
    </row>
    <row r="23" spans="1:7" x14ac:dyDescent="0.25">
      <c r="A23" s="47" t="s">
        <v>225</v>
      </c>
      <c r="B23" s="39">
        <v>111342387</v>
      </c>
      <c r="C23" s="39">
        <v>-20078257</v>
      </c>
      <c r="D23" s="39">
        <v>91264130</v>
      </c>
      <c r="E23" s="39">
        <v>58613081.82</v>
      </c>
      <c r="F23" s="39">
        <v>53051696.980000004</v>
      </c>
      <c r="G23" s="39">
        <v>32651048.18</v>
      </c>
    </row>
    <row r="24" spans="1:7" x14ac:dyDescent="0.25">
      <c r="A24" s="47" t="s">
        <v>226</v>
      </c>
      <c r="B24" s="39">
        <v>329350</v>
      </c>
      <c r="C24" s="39">
        <v>-294165</v>
      </c>
      <c r="D24" s="39">
        <v>35185</v>
      </c>
      <c r="E24" s="39">
        <v>0</v>
      </c>
      <c r="F24" s="39">
        <v>0</v>
      </c>
      <c r="G24" s="39">
        <v>35185</v>
      </c>
    </row>
    <row r="25" spans="1:7" x14ac:dyDescent="0.25">
      <c r="A25" s="47" t="s">
        <v>227</v>
      </c>
      <c r="B25" s="39">
        <v>207619159</v>
      </c>
      <c r="C25" s="39">
        <v>0</v>
      </c>
      <c r="D25" s="39">
        <v>207619159</v>
      </c>
      <c r="E25" s="39">
        <v>170554423.65000001</v>
      </c>
      <c r="F25" s="39">
        <v>160034171.17000002</v>
      </c>
      <c r="G25" s="39">
        <v>37064735.350000001</v>
      </c>
    </row>
    <row r="26" spans="1:7" x14ac:dyDescent="0.25">
      <c r="A26" s="47" t="s">
        <v>230</v>
      </c>
      <c r="B26" s="39">
        <v>26512478</v>
      </c>
      <c r="C26" s="39">
        <v>-215341</v>
      </c>
      <c r="D26" s="39">
        <v>26297137</v>
      </c>
      <c r="E26" s="39">
        <v>22811708.699999999</v>
      </c>
      <c r="F26" s="39">
        <v>19844592.359999999</v>
      </c>
      <c r="G26" s="39">
        <v>3485428.3000000003</v>
      </c>
    </row>
    <row r="27" spans="1:7" x14ac:dyDescent="0.25">
      <c r="A27" s="47" t="s">
        <v>231</v>
      </c>
      <c r="B27" s="39">
        <v>85202811</v>
      </c>
      <c r="C27" s="39">
        <v>19159472</v>
      </c>
      <c r="D27" s="39">
        <v>104362283</v>
      </c>
      <c r="E27" s="39">
        <v>81950917.579999998</v>
      </c>
      <c r="F27" s="39">
        <v>78463050.939999998</v>
      </c>
      <c r="G27" s="39">
        <v>22411365.420000002</v>
      </c>
    </row>
    <row r="28" spans="1:7" x14ac:dyDescent="0.25">
      <c r="A28" s="47" t="s">
        <v>232</v>
      </c>
      <c r="B28" s="39">
        <v>216723360</v>
      </c>
      <c r="C28" s="39">
        <v>806059616.52999997</v>
      </c>
      <c r="D28" s="39">
        <v>1022782976.53</v>
      </c>
      <c r="E28" s="39">
        <v>206792135.95000002</v>
      </c>
      <c r="F28" s="39">
        <v>152597470.22</v>
      </c>
      <c r="G28" s="39">
        <v>815990840.58000004</v>
      </c>
    </row>
    <row r="29" spans="1:7" x14ac:dyDescent="0.25">
      <c r="A29" s="47" t="s">
        <v>233</v>
      </c>
      <c r="B29" s="39">
        <v>37797155</v>
      </c>
      <c r="C29" s="39">
        <v>1897007.76</v>
      </c>
      <c r="D29" s="39">
        <v>39694162.759999998</v>
      </c>
      <c r="E29" s="39">
        <v>32222339.060000002</v>
      </c>
      <c r="F29" s="39">
        <v>27822645.850000001</v>
      </c>
      <c r="G29" s="39">
        <v>7471823.7000000002</v>
      </c>
    </row>
    <row r="30" spans="1:7" x14ac:dyDescent="0.25">
      <c r="A30" s="47" t="s">
        <v>234</v>
      </c>
      <c r="B30" s="39">
        <v>15367289</v>
      </c>
      <c r="C30" s="39">
        <v>-583492</v>
      </c>
      <c r="D30" s="39">
        <v>14783797</v>
      </c>
      <c r="E30" s="39">
        <v>14217102.220000001</v>
      </c>
      <c r="F30" s="39">
        <v>12356610.130000001</v>
      </c>
      <c r="G30" s="39">
        <v>566694.78</v>
      </c>
    </row>
    <row r="31" spans="1:7" x14ac:dyDescent="0.25">
      <c r="A31" s="47" t="s">
        <v>235</v>
      </c>
      <c r="B31" s="39">
        <v>24015358</v>
      </c>
      <c r="C31" s="39">
        <v>-1195763</v>
      </c>
      <c r="D31" s="39">
        <v>22819595</v>
      </c>
      <c r="E31" s="39">
        <v>22523495.710000001</v>
      </c>
      <c r="F31" s="39">
        <v>5065582.12</v>
      </c>
      <c r="G31" s="39">
        <v>296099.28999999998</v>
      </c>
    </row>
    <row r="32" spans="1:7" x14ac:dyDescent="0.25">
      <c r="A32" s="51" t="s">
        <v>228</v>
      </c>
      <c r="B32" s="40">
        <v>1744540138</v>
      </c>
      <c r="C32" s="40">
        <v>-13172261.390000001</v>
      </c>
      <c r="D32" s="40">
        <v>1731367876.6100001</v>
      </c>
      <c r="E32" s="40">
        <v>1807779585.01</v>
      </c>
      <c r="F32" s="40">
        <v>1807779043.01</v>
      </c>
      <c r="G32" s="40">
        <v>-76411708.400000006</v>
      </c>
    </row>
    <row r="33" spans="1:7" x14ac:dyDescent="0.25">
      <c r="A33" s="47" t="s">
        <v>232</v>
      </c>
      <c r="B33" s="39">
        <f>+B32</f>
        <v>1744540138</v>
      </c>
      <c r="C33" s="39">
        <f t="shared" ref="C33:G33" si="0">+C32</f>
        <v>-13172261.390000001</v>
      </c>
      <c r="D33" s="39">
        <f t="shared" si="0"/>
        <v>1731367876.6100001</v>
      </c>
      <c r="E33" s="39">
        <f t="shared" si="0"/>
        <v>1807779585.01</v>
      </c>
      <c r="F33" s="39">
        <f t="shared" si="0"/>
        <v>1807779043.01</v>
      </c>
      <c r="G33" s="39">
        <f t="shared" si="0"/>
        <v>-76411708.400000006</v>
      </c>
    </row>
    <row r="34" spans="1:7" x14ac:dyDescent="0.25">
      <c r="A34" s="51" t="s">
        <v>229</v>
      </c>
      <c r="B34" s="40">
        <v>220211574</v>
      </c>
      <c r="C34" s="40">
        <v>-154031812.74000001</v>
      </c>
      <c r="D34" s="40">
        <v>66179761.259999998</v>
      </c>
      <c r="E34" s="40">
        <v>127331723.38</v>
      </c>
      <c r="F34" s="40">
        <v>113664436.82000001</v>
      </c>
      <c r="G34" s="40">
        <v>-61151962.120000005</v>
      </c>
    </row>
    <row r="35" spans="1:7" x14ac:dyDescent="0.25">
      <c r="A35" s="47" t="s">
        <v>232</v>
      </c>
      <c r="B35" s="39">
        <f>+B34</f>
        <v>220211574</v>
      </c>
      <c r="C35" s="39">
        <f t="shared" ref="C35:G35" si="1">+C34</f>
        <v>-154031812.74000001</v>
      </c>
      <c r="D35" s="39">
        <f t="shared" si="1"/>
        <v>66179761.259999998</v>
      </c>
      <c r="E35" s="39">
        <f t="shared" si="1"/>
        <v>127331723.38</v>
      </c>
      <c r="F35" s="39">
        <f t="shared" si="1"/>
        <v>113664436.82000001</v>
      </c>
      <c r="G35" s="39">
        <f t="shared" si="1"/>
        <v>-61151962.120000005</v>
      </c>
    </row>
    <row r="36" spans="1:7" x14ac:dyDescent="0.25">
      <c r="A36" s="47"/>
      <c r="B36" s="39"/>
      <c r="C36" s="39"/>
      <c r="D36" s="39"/>
      <c r="E36" s="39"/>
      <c r="F36" s="39"/>
      <c r="G36" s="39"/>
    </row>
    <row r="37" spans="1:7" x14ac:dyDescent="0.25">
      <c r="A37" s="51" t="s">
        <v>237</v>
      </c>
      <c r="B37" s="40">
        <f>SUM(B38:B44)</f>
        <v>53423496</v>
      </c>
      <c r="C37" s="40">
        <f t="shared" ref="C37:G37" si="2">SUM(C38:C44)</f>
        <v>2310500</v>
      </c>
      <c r="D37" s="40">
        <f t="shared" si="2"/>
        <v>55733996</v>
      </c>
      <c r="E37" s="40">
        <f t="shared" si="2"/>
        <v>53423496</v>
      </c>
      <c r="F37" s="40">
        <f t="shared" si="2"/>
        <v>53423496</v>
      </c>
      <c r="G37" s="40">
        <f t="shared" si="2"/>
        <v>2310500</v>
      </c>
    </row>
    <row r="38" spans="1:7" x14ac:dyDescent="0.25">
      <c r="A38" s="47" t="s">
        <v>238</v>
      </c>
      <c r="B38" s="39">
        <v>13920369</v>
      </c>
      <c r="C38" s="39">
        <v>0</v>
      </c>
      <c r="D38" s="39">
        <v>13920369</v>
      </c>
      <c r="E38" s="39">
        <v>13920369</v>
      </c>
      <c r="F38" s="39">
        <v>13920369</v>
      </c>
      <c r="G38" s="39">
        <v>0</v>
      </c>
    </row>
    <row r="39" spans="1:7" x14ac:dyDescent="0.25">
      <c r="A39" s="47" t="s">
        <v>239</v>
      </c>
      <c r="B39" s="39">
        <v>2721772</v>
      </c>
      <c r="C39" s="39">
        <v>0</v>
      </c>
      <c r="D39" s="39">
        <v>2721772</v>
      </c>
      <c r="E39" s="39">
        <v>2721772</v>
      </c>
      <c r="F39" s="39">
        <v>2721772</v>
      </c>
      <c r="G39" s="39">
        <v>0</v>
      </c>
    </row>
    <row r="40" spans="1:7" x14ac:dyDescent="0.25">
      <c r="A40" s="47" t="s">
        <v>240</v>
      </c>
      <c r="B40" s="39">
        <v>6829844</v>
      </c>
      <c r="C40" s="39">
        <v>0</v>
      </c>
      <c r="D40" s="39">
        <v>6829844</v>
      </c>
      <c r="E40" s="39">
        <v>6829844</v>
      </c>
      <c r="F40" s="39">
        <v>6829844</v>
      </c>
      <c r="G40" s="39">
        <v>0</v>
      </c>
    </row>
    <row r="41" spans="1:7" x14ac:dyDescent="0.25">
      <c r="A41" s="47" t="s">
        <v>241</v>
      </c>
      <c r="B41" s="39">
        <v>8906159</v>
      </c>
      <c r="C41" s="39">
        <v>0</v>
      </c>
      <c r="D41" s="39">
        <v>8906159</v>
      </c>
      <c r="E41" s="39">
        <v>8906159</v>
      </c>
      <c r="F41" s="39">
        <v>8906159</v>
      </c>
      <c r="G41" s="39">
        <v>0</v>
      </c>
    </row>
    <row r="42" spans="1:7" x14ac:dyDescent="0.25">
      <c r="A42" s="47" t="s">
        <v>242</v>
      </c>
      <c r="B42" s="39">
        <v>1436533</v>
      </c>
      <c r="C42" s="39">
        <v>0</v>
      </c>
      <c r="D42" s="39">
        <v>1436533</v>
      </c>
      <c r="E42" s="39">
        <v>1436533</v>
      </c>
      <c r="F42" s="39">
        <v>1436533</v>
      </c>
      <c r="G42" s="39">
        <v>0</v>
      </c>
    </row>
    <row r="43" spans="1:7" x14ac:dyDescent="0.25">
      <c r="A43" s="47" t="s">
        <v>243</v>
      </c>
      <c r="B43" s="39">
        <v>18893081</v>
      </c>
      <c r="C43" s="39">
        <v>2310500</v>
      </c>
      <c r="D43" s="39">
        <v>21203581</v>
      </c>
      <c r="E43" s="39">
        <v>18893081</v>
      </c>
      <c r="F43" s="39">
        <v>18893081</v>
      </c>
      <c r="G43" s="39">
        <v>2310500</v>
      </c>
    </row>
    <row r="44" spans="1:7" ht="27" x14ac:dyDescent="0.25">
      <c r="A44" s="47" t="s">
        <v>244</v>
      </c>
      <c r="B44" s="39">
        <v>715738</v>
      </c>
      <c r="C44" s="39">
        <v>0</v>
      </c>
      <c r="D44" s="39">
        <v>715738</v>
      </c>
      <c r="E44" s="39">
        <v>715738</v>
      </c>
      <c r="F44" s="39">
        <v>715738</v>
      </c>
      <c r="G44" s="39">
        <v>0</v>
      </c>
    </row>
    <row r="45" spans="1:7" x14ac:dyDescent="0.25">
      <c r="A45" s="47"/>
      <c r="B45" s="39"/>
      <c r="C45" s="39"/>
      <c r="D45" s="39"/>
      <c r="E45" s="39"/>
      <c r="F45" s="39"/>
      <c r="G45" s="39"/>
    </row>
    <row r="46" spans="1:7" x14ac:dyDescent="0.25">
      <c r="A46" s="51" t="s">
        <v>245</v>
      </c>
      <c r="B46" s="40">
        <f t="shared" ref="B46:G46" si="3">SUM(B47:B49)</f>
        <v>152789107</v>
      </c>
      <c r="C46" s="40">
        <f t="shared" si="3"/>
        <v>0</v>
      </c>
      <c r="D46" s="40">
        <f t="shared" si="3"/>
        <v>152789107</v>
      </c>
      <c r="E46" s="40">
        <f t="shared" si="3"/>
        <v>152789063</v>
      </c>
      <c r="F46" s="40">
        <f t="shared" si="3"/>
        <v>152789063</v>
      </c>
      <c r="G46" s="40">
        <f t="shared" si="3"/>
        <v>44</v>
      </c>
    </row>
    <row r="47" spans="1:7" x14ac:dyDescent="0.25">
      <c r="A47" s="47" t="s">
        <v>246</v>
      </c>
      <c r="B47" s="39">
        <v>42026103</v>
      </c>
      <c r="C47" s="39">
        <v>0</v>
      </c>
      <c r="D47" s="39">
        <v>42026103</v>
      </c>
      <c r="E47" s="39">
        <v>42026103</v>
      </c>
      <c r="F47" s="39">
        <v>42026103</v>
      </c>
      <c r="G47" s="39">
        <v>0</v>
      </c>
    </row>
    <row r="48" spans="1:7" x14ac:dyDescent="0.25">
      <c r="A48" s="47" t="s">
        <v>247</v>
      </c>
      <c r="B48" s="39">
        <v>107746416</v>
      </c>
      <c r="C48" s="39">
        <v>0</v>
      </c>
      <c r="D48" s="39">
        <v>107746416</v>
      </c>
      <c r="E48" s="39">
        <v>107746372</v>
      </c>
      <c r="F48" s="39">
        <v>107746372</v>
      </c>
      <c r="G48" s="39">
        <v>44</v>
      </c>
    </row>
    <row r="49" spans="1:7" x14ac:dyDescent="0.25">
      <c r="A49" s="47" t="s">
        <v>248</v>
      </c>
      <c r="B49" s="39">
        <v>3016588</v>
      </c>
      <c r="C49" s="39">
        <v>0</v>
      </c>
      <c r="D49" s="39">
        <v>3016588</v>
      </c>
      <c r="E49" s="39">
        <v>3016588</v>
      </c>
      <c r="F49" s="39">
        <v>3016588</v>
      </c>
      <c r="G49" s="39">
        <v>0</v>
      </c>
    </row>
    <row r="50" spans="1:7" x14ac:dyDescent="0.25">
      <c r="A50" s="47"/>
      <c r="B50" s="39"/>
      <c r="C50" s="39"/>
      <c r="D50" s="39"/>
      <c r="E50" s="39"/>
      <c r="F50" s="39"/>
      <c r="G50" s="39"/>
    </row>
    <row r="51" spans="1:7" x14ac:dyDescent="0.25">
      <c r="A51" s="51" t="s">
        <v>249</v>
      </c>
      <c r="B51" s="40">
        <f>SUM(B52:B57)</f>
        <v>716439361</v>
      </c>
      <c r="C51" s="40">
        <f t="shared" ref="C51:G51" si="4">SUM(C52:C57)</f>
        <v>200000</v>
      </c>
      <c r="D51" s="40">
        <f t="shared" si="4"/>
        <v>716639361</v>
      </c>
      <c r="E51" s="40">
        <f t="shared" si="4"/>
        <v>683639361</v>
      </c>
      <c r="F51" s="40">
        <f t="shared" si="4"/>
        <v>683639361</v>
      </c>
      <c r="G51" s="40">
        <f t="shared" si="4"/>
        <v>33000000</v>
      </c>
    </row>
    <row r="52" spans="1:7" x14ac:dyDescent="0.25">
      <c r="A52" s="47" t="s">
        <v>250</v>
      </c>
      <c r="B52" s="39">
        <v>8531771</v>
      </c>
      <c r="C52" s="39">
        <v>0</v>
      </c>
      <c r="D52" s="39">
        <v>8531771</v>
      </c>
      <c r="E52" s="39">
        <v>8531771</v>
      </c>
      <c r="F52" s="39">
        <v>8531771</v>
      </c>
      <c r="G52" s="39">
        <v>0</v>
      </c>
    </row>
    <row r="53" spans="1:7" x14ac:dyDescent="0.25">
      <c r="A53" s="47" t="s">
        <v>251</v>
      </c>
      <c r="B53" s="39">
        <v>50653861</v>
      </c>
      <c r="C53" s="39">
        <v>0</v>
      </c>
      <c r="D53" s="39">
        <v>50653861</v>
      </c>
      <c r="E53" s="39">
        <v>50653861</v>
      </c>
      <c r="F53" s="39">
        <v>50653861</v>
      </c>
      <c r="G53" s="39">
        <v>0</v>
      </c>
    </row>
    <row r="54" spans="1:7" x14ac:dyDescent="0.25">
      <c r="A54" s="47" t="s">
        <v>252</v>
      </c>
      <c r="B54" s="39">
        <v>8342107</v>
      </c>
      <c r="C54" s="39">
        <v>200000</v>
      </c>
      <c r="D54" s="39">
        <v>8542107</v>
      </c>
      <c r="E54" s="39">
        <v>8542107</v>
      </c>
      <c r="F54" s="39">
        <v>8542107</v>
      </c>
      <c r="G54" s="39">
        <v>0</v>
      </c>
    </row>
    <row r="55" spans="1:7" ht="27" x14ac:dyDescent="0.25">
      <c r="A55" s="47" t="s">
        <v>253</v>
      </c>
      <c r="B55" s="39">
        <v>7102064</v>
      </c>
      <c r="C55" s="39">
        <v>0</v>
      </c>
      <c r="D55" s="39">
        <v>7102064</v>
      </c>
      <c r="E55" s="39">
        <v>7102064</v>
      </c>
      <c r="F55" s="39">
        <v>7102064</v>
      </c>
      <c r="G55" s="39">
        <v>0</v>
      </c>
    </row>
    <row r="56" spans="1:7" x14ac:dyDescent="0.25">
      <c r="A56" s="47" t="s">
        <v>254</v>
      </c>
      <c r="B56" s="39">
        <v>633066672</v>
      </c>
      <c r="C56" s="39">
        <v>0</v>
      </c>
      <c r="D56" s="39">
        <v>633066672</v>
      </c>
      <c r="E56" s="39">
        <v>600066672</v>
      </c>
      <c r="F56" s="39">
        <v>600066672</v>
      </c>
      <c r="G56" s="39">
        <v>33000000</v>
      </c>
    </row>
    <row r="57" spans="1:7" x14ac:dyDescent="0.25">
      <c r="A57" s="47" t="s">
        <v>255</v>
      </c>
      <c r="B57" s="39">
        <v>8742886</v>
      </c>
      <c r="C57" s="39">
        <v>0</v>
      </c>
      <c r="D57" s="39">
        <v>8742886</v>
      </c>
      <c r="E57" s="39">
        <v>8742886</v>
      </c>
      <c r="F57" s="39">
        <v>8742886</v>
      </c>
      <c r="G57" s="39">
        <v>0</v>
      </c>
    </row>
    <row r="58" spans="1:7" x14ac:dyDescent="0.25">
      <c r="A58" s="13"/>
      <c r="B58" s="39"/>
      <c r="C58" s="39"/>
      <c r="D58" s="39"/>
      <c r="E58" s="39"/>
      <c r="F58" s="39"/>
      <c r="G58" s="39"/>
    </row>
    <row r="59" spans="1:7" x14ac:dyDescent="0.25">
      <c r="A59" s="13"/>
      <c r="B59" s="41"/>
      <c r="C59" s="41"/>
      <c r="D59" s="41"/>
      <c r="E59" s="41"/>
      <c r="F59" s="41"/>
      <c r="G59" s="41"/>
    </row>
    <row r="60" spans="1:7" x14ac:dyDescent="0.25">
      <c r="A60" s="36" t="s">
        <v>236</v>
      </c>
      <c r="B60" s="37">
        <f>+B11+B37+B46+B51</f>
        <v>9262596083</v>
      </c>
      <c r="C60" s="37">
        <f t="shared" ref="C60:G60" si="5">+C11+C37+C46+C51</f>
        <v>667030559.32000005</v>
      </c>
      <c r="D60" s="37">
        <f t="shared" si="5"/>
        <v>9929626642.3199997</v>
      </c>
      <c r="E60" s="37">
        <f t="shared" si="5"/>
        <v>7279296966.9000006</v>
      </c>
      <c r="F60" s="37">
        <f t="shared" si="5"/>
        <v>7023624532.8500004</v>
      </c>
      <c r="G60" s="37">
        <f t="shared" si="5"/>
        <v>2650329675.4200001</v>
      </c>
    </row>
    <row r="61" spans="1:7" x14ac:dyDescent="0.25">
      <c r="A61" s="19"/>
      <c r="B61" s="19"/>
      <c r="C61" s="19"/>
      <c r="D61" s="19"/>
      <c r="E61" s="19"/>
      <c r="F61" s="19"/>
      <c r="G61" s="19"/>
    </row>
    <row r="62" spans="1:7" x14ac:dyDescent="0.25">
      <c r="A62" s="19"/>
      <c r="B62" s="34"/>
      <c r="C62" s="34"/>
      <c r="D62" s="34"/>
      <c r="E62" s="34"/>
      <c r="F62" s="34"/>
      <c r="G62" s="34"/>
    </row>
    <row r="63" spans="1:7" x14ac:dyDescent="0.25">
      <c r="A63" s="19" t="s">
        <v>22</v>
      </c>
      <c r="B63" s="19"/>
      <c r="C63" s="19"/>
      <c r="D63" s="19"/>
      <c r="E63" s="19"/>
      <c r="F63" s="19"/>
      <c r="G63" s="19"/>
    </row>
    <row r="64" spans="1:7" x14ac:dyDescent="0.25">
      <c r="A64" s="19"/>
      <c r="B64" s="35"/>
      <c r="C64" s="35"/>
      <c r="D64" s="35"/>
      <c r="E64" s="35"/>
      <c r="F64" s="35"/>
      <c r="G64" s="35"/>
    </row>
    <row r="65" spans="1:7" x14ac:dyDescent="0.25">
      <c r="A65" s="19"/>
      <c r="B65" s="35"/>
      <c r="C65" s="35"/>
      <c r="D65" s="35"/>
      <c r="E65" s="35"/>
      <c r="F65" s="35"/>
      <c r="G65" s="35"/>
    </row>
    <row r="66" spans="1:7" x14ac:dyDescent="0.25">
      <c r="A66" s="19"/>
      <c r="B66" s="19"/>
      <c r="C66" s="19"/>
      <c r="D66" s="19"/>
      <c r="E66" s="19"/>
      <c r="F66" s="19"/>
      <c r="G66" s="19"/>
    </row>
    <row r="67" spans="1:7" x14ac:dyDescent="0.25">
      <c r="A67" s="19"/>
      <c r="B67" s="19"/>
      <c r="C67" s="19"/>
      <c r="D67" s="19"/>
      <c r="E67" s="19"/>
      <c r="F67" s="19"/>
      <c r="G67" s="19"/>
    </row>
    <row r="68" spans="1:7" x14ac:dyDescent="0.25">
      <c r="A68" s="19"/>
      <c r="B68" s="19"/>
      <c r="C68" s="19"/>
      <c r="D68" s="19"/>
      <c r="E68" s="19"/>
      <c r="F68" s="19"/>
      <c r="G68" s="19"/>
    </row>
    <row r="69" spans="1:7" x14ac:dyDescent="0.25">
      <c r="A69" s="19"/>
      <c r="B69" s="19"/>
      <c r="C69" s="19"/>
      <c r="D69" s="19"/>
      <c r="E69" s="19"/>
      <c r="F69" s="19"/>
      <c r="G69" s="19"/>
    </row>
    <row r="70" spans="1:7" x14ac:dyDescent="0.25">
      <c r="A70" s="19"/>
      <c r="B70" s="19"/>
      <c r="C70" s="19"/>
      <c r="D70" s="19"/>
      <c r="E70" s="19"/>
      <c r="F70" s="19"/>
      <c r="G70" s="19"/>
    </row>
  </sheetData>
  <mergeCells count="9">
    <mergeCell ref="A7:G7"/>
    <mergeCell ref="A8:A10"/>
    <mergeCell ref="B8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showGridLines="0" tabSelected="1" workbookViewId="0">
      <selection activeCell="H12" sqref="H12"/>
    </sheetView>
  </sheetViews>
  <sheetFormatPr baseColWidth="10" defaultRowHeight="15" x14ac:dyDescent="0.25"/>
  <cols>
    <col min="1" max="1" width="64.7109375" customWidth="1"/>
    <col min="2" max="2" width="17.5703125" customWidth="1"/>
    <col min="3" max="3" width="15.7109375" customWidth="1"/>
    <col min="4" max="4" width="17.28515625" customWidth="1"/>
    <col min="5" max="5" width="16.28515625" bestFit="1" customWidth="1"/>
    <col min="6" max="6" width="16.85546875" customWidth="1"/>
    <col min="7" max="7" width="18.42578125" customWidth="1"/>
  </cols>
  <sheetData>
    <row r="1" spans="1:7" x14ac:dyDescent="0.25">
      <c r="A1" s="104" t="s">
        <v>204</v>
      </c>
      <c r="B1" s="104"/>
      <c r="C1" s="104"/>
      <c r="D1" s="104"/>
      <c r="E1" s="104"/>
      <c r="F1" s="104"/>
      <c r="G1" s="104"/>
    </row>
    <row r="2" spans="1:7" x14ac:dyDescent="0.25">
      <c r="A2" s="104" t="s">
        <v>0</v>
      </c>
      <c r="B2" s="104"/>
      <c r="C2" s="104"/>
      <c r="D2" s="104"/>
      <c r="E2" s="104"/>
      <c r="F2" s="104"/>
      <c r="G2" s="104"/>
    </row>
    <row r="3" spans="1:7" x14ac:dyDescent="0.25">
      <c r="A3" s="104" t="s">
        <v>205</v>
      </c>
      <c r="B3" s="104"/>
      <c r="C3" s="104"/>
      <c r="D3" s="104"/>
      <c r="E3" s="104"/>
      <c r="F3" s="104"/>
      <c r="G3" s="104"/>
    </row>
    <row r="4" spans="1:7" x14ac:dyDescent="0.25">
      <c r="A4" s="104" t="s">
        <v>1</v>
      </c>
      <c r="B4" s="104"/>
      <c r="C4" s="104"/>
      <c r="D4" s="104"/>
      <c r="E4" s="104"/>
      <c r="F4" s="104"/>
      <c r="G4" s="104"/>
    </row>
    <row r="5" spans="1:7" x14ac:dyDescent="0.25">
      <c r="A5" s="104" t="s">
        <v>171</v>
      </c>
      <c r="B5" s="104"/>
      <c r="C5" s="104"/>
      <c r="D5" s="104"/>
      <c r="E5" s="104"/>
      <c r="F5" s="104"/>
      <c r="G5" s="104"/>
    </row>
    <row r="6" spans="1:7" x14ac:dyDescent="0.25">
      <c r="A6" s="104" t="s">
        <v>208</v>
      </c>
      <c r="B6" s="104"/>
      <c r="C6" s="104"/>
      <c r="D6" s="104"/>
      <c r="E6" s="104"/>
      <c r="F6" s="104"/>
      <c r="G6" s="104"/>
    </row>
    <row r="7" spans="1:7" x14ac:dyDescent="0.25">
      <c r="A7" s="111" t="s">
        <v>3</v>
      </c>
      <c r="B7" s="111"/>
      <c r="C7" s="111"/>
      <c r="D7" s="111"/>
      <c r="E7" s="111"/>
      <c r="F7" s="111"/>
      <c r="G7" s="111"/>
    </row>
    <row r="8" spans="1:7" x14ac:dyDescent="0.25">
      <c r="A8" s="112" t="s">
        <v>7</v>
      </c>
      <c r="B8" s="112" t="s">
        <v>207</v>
      </c>
      <c r="C8" s="112"/>
      <c r="D8" s="112"/>
      <c r="E8" s="112"/>
      <c r="F8" s="112"/>
      <c r="G8" s="112"/>
    </row>
    <row r="9" spans="1:7" ht="27" x14ac:dyDescent="0.25">
      <c r="A9" s="112"/>
      <c r="B9" s="33" t="s">
        <v>24</v>
      </c>
      <c r="C9" s="33" t="s">
        <v>25</v>
      </c>
      <c r="D9" s="33" t="s">
        <v>26</v>
      </c>
      <c r="E9" s="33" t="s">
        <v>5</v>
      </c>
      <c r="F9" s="33" t="s">
        <v>6</v>
      </c>
      <c r="G9" s="33" t="s">
        <v>27</v>
      </c>
    </row>
    <row r="10" spans="1:7" x14ac:dyDescent="0.25">
      <c r="A10" s="112"/>
      <c r="B10" s="30">
        <v>1</v>
      </c>
      <c r="C10" s="30">
        <v>2</v>
      </c>
      <c r="D10" s="30" t="s">
        <v>28</v>
      </c>
      <c r="E10" s="30">
        <v>4</v>
      </c>
      <c r="F10" s="30">
        <v>5</v>
      </c>
      <c r="G10" s="30" t="s">
        <v>29</v>
      </c>
    </row>
    <row r="11" spans="1:7" x14ac:dyDescent="0.25">
      <c r="A11" s="42"/>
      <c r="B11" s="43"/>
      <c r="C11" s="43"/>
      <c r="D11" s="43"/>
      <c r="E11" s="43"/>
      <c r="F11" s="43"/>
      <c r="G11" s="43"/>
    </row>
    <row r="12" spans="1:7" ht="27" x14ac:dyDescent="0.25">
      <c r="A12" s="51" t="s">
        <v>256</v>
      </c>
      <c r="B12" s="40">
        <v>2081698224</v>
      </c>
      <c r="C12" s="40">
        <v>-1098829650.74</v>
      </c>
      <c r="D12" s="40">
        <v>982868573.25999999</v>
      </c>
      <c r="E12" s="40">
        <v>2257472133.0999999</v>
      </c>
      <c r="F12" s="40">
        <v>2013681470.8400002</v>
      </c>
      <c r="G12" s="40">
        <v>-1274603559.8399999</v>
      </c>
    </row>
    <row r="13" spans="1:7" x14ac:dyDescent="0.25">
      <c r="A13" s="51"/>
      <c r="B13" s="39"/>
      <c r="C13" s="39"/>
      <c r="D13" s="39"/>
      <c r="E13" s="39"/>
      <c r="F13" s="39"/>
      <c r="G13" s="39"/>
    </row>
    <row r="14" spans="1:7" x14ac:dyDescent="0.25">
      <c r="A14" s="51" t="s">
        <v>215</v>
      </c>
      <c r="B14" s="40">
        <v>8220491</v>
      </c>
      <c r="C14" s="40">
        <v>610815</v>
      </c>
      <c r="D14" s="40">
        <v>8831306</v>
      </c>
      <c r="E14" s="40">
        <v>8004036</v>
      </c>
      <c r="F14" s="40">
        <v>8004036</v>
      </c>
      <c r="G14" s="40">
        <v>827270</v>
      </c>
    </row>
    <row r="15" spans="1:7" ht="27" x14ac:dyDescent="0.25">
      <c r="A15" s="47" t="s">
        <v>257</v>
      </c>
      <c r="B15" s="39">
        <v>3564065</v>
      </c>
      <c r="C15" s="39">
        <v>110815</v>
      </c>
      <c r="D15" s="39">
        <v>3674880</v>
      </c>
      <c r="E15" s="39">
        <v>3649592</v>
      </c>
      <c r="F15" s="39">
        <v>3649592</v>
      </c>
      <c r="G15" s="39">
        <v>25288</v>
      </c>
    </row>
    <row r="16" spans="1:7" x14ac:dyDescent="0.25">
      <c r="A16" s="47" t="s">
        <v>258</v>
      </c>
      <c r="B16" s="39">
        <v>4656426</v>
      </c>
      <c r="C16" s="39">
        <v>500000</v>
      </c>
      <c r="D16" s="39">
        <v>5156426</v>
      </c>
      <c r="E16" s="39">
        <v>4354444</v>
      </c>
      <c r="F16" s="39">
        <v>4354444</v>
      </c>
      <c r="G16" s="39">
        <v>801982</v>
      </c>
    </row>
    <row r="17" spans="1:7" x14ac:dyDescent="0.25">
      <c r="A17" s="47"/>
      <c r="B17" s="39"/>
      <c r="C17" s="39"/>
      <c r="D17" s="39"/>
      <c r="E17" s="39"/>
      <c r="F17" s="39"/>
      <c r="G17" s="39"/>
    </row>
    <row r="18" spans="1:7" x14ac:dyDescent="0.25">
      <c r="A18" s="51" t="s">
        <v>216</v>
      </c>
      <c r="B18" s="40">
        <v>423942399</v>
      </c>
      <c r="C18" s="40">
        <v>-98231073.210000008</v>
      </c>
      <c r="D18" s="40">
        <v>325711325.79000002</v>
      </c>
      <c r="E18" s="40">
        <v>391512838.57999998</v>
      </c>
      <c r="F18" s="40">
        <v>207430722.71000001</v>
      </c>
      <c r="G18" s="40">
        <v>-65801512.789999999</v>
      </c>
    </row>
    <row r="19" spans="1:7" x14ac:dyDescent="0.25">
      <c r="A19" s="47" t="s">
        <v>259</v>
      </c>
      <c r="B19" s="39">
        <v>1555017</v>
      </c>
      <c r="C19" s="39">
        <v>0</v>
      </c>
      <c r="D19" s="39">
        <v>1555017</v>
      </c>
      <c r="E19" s="39">
        <v>1555017</v>
      </c>
      <c r="F19" s="39">
        <v>1555017</v>
      </c>
      <c r="G19" s="39">
        <v>0</v>
      </c>
    </row>
    <row r="20" spans="1:7" ht="27" x14ac:dyDescent="0.25">
      <c r="A20" s="47" t="s">
        <v>260</v>
      </c>
      <c r="B20" s="39">
        <v>12470469</v>
      </c>
      <c r="C20" s="39">
        <v>0</v>
      </c>
      <c r="D20" s="39">
        <v>12470469</v>
      </c>
      <c r="E20" s="39">
        <v>7795015.0300000003</v>
      </c>
      <c r="F20" s="39">
        <v>7795015.0300000003</v>
      </c>
      <c r="G20" s="39">
        <v>4675453.97</v>
      </c>
    </row>
    <row r="21" spans="1:7" x14ac:dyDescent="0.25">
      <c r="A21" s="47" t="s">
        <v>261</v>
      </c>
      <c r="B21" s="39">
        <v>124827825</v>
      </c>
      <c r="C21" s="39">
        <v>181474205.78999999</v>
      </c>
      <c r="D21" s="39">
        <v>306302030.79000002</v>
      </c>
      <c r="E21" s="39">
        <v>341955430.55000001</v>
      </c>
      <c r="F21" s="39">
        <v>186586555.68000001</v>
      </c>
      <c r="G21" s="39">
        <v>-35653399.759999998</v>
      </c>
    </row>
    <row r="22" spans="1:7" x14ac:dyDescent="0.25">
      <c r="A22" s="47" t="s">
        <v>262</v>
      </c>
      <c r="B22" s="39">
        <v>136509032</v>
      </c>
      <c r="C22" s="39">
        <v>28713241</v>
      </c>
      <c r="D22" s="39">
        <v>165222273</v>
      </c>
      <c r="E22" s="39">
        <v>28713241</v>
      </c>
      <c r="F22" s="39">
        <v>0</v>
      </c>
      <c r="G22" s="39">
        <v>136509032</v>
      </c>
    </row>
    <row r="23" spans="1:7" ht="27" x14ac:dyDescent="0.25">
      <c r="A23" s="47" t="s">
        <v>263</v>
      </c>
      <c r="B23" s="39">
        <v>73191334</v>
      </c>
      <c r="C23" s="39">
        <v>-163344385</v>
      </c>
      <c r="D23" s="39">
        <v>-90153051</v>
      </c>
      <c r="E23" s="39">
        <v>11494135</v>
      </c>
      <c r="F23" s="39">
        <v>11494135</v>
      </c>
      <c r="G23" s="39">
        <v>-101647186</v>
      </c>
    </row>
    <row r="24" spans="1:7" x14ac:dyDescent="0.25">
      <c r="A24" s="47" t="s">
        <v>264</v>
      </c>
      <c r="B24" s="39">
        <v>75388722</v>
      </c>
      <c r="C24" s="39">
        <v>-145074135</v>
      </c>
      <c r="D24" s="39">
        <v>-69685413</v>
      </c>
      <c r="E24" s="39">
        <v>0</v>
      </c>
      <c r="F24" s="39">
        <v>0</v>
      </c>
      <c r="G24" s="39">
        <v>-69685413</v>
      </c>
    </row>
    <row r="25" spans="1:7" x14ac:dyDescent="0.25">
      <c r="A25" s="47"/>
      <c r="B25" s="39"/>
      <c r="C25" s="39"/>
      <c r="D25" s="39"/>
      <c r="E25" s="39"/>
      <c r="F25" s="39"/>
      <c r="G25" s="39"/>
    </row>
    <row r="26" spans="1:7" x14ac:dyDescent="0.25">
      <c r="A26" s="51" t="s">
        <v>218</v>
      </c>
      <c r="B26" s="40">
        <v>172711915</v>
      </c>
      <c r="C26" s="40">
        <v>16973137.129999999</v>
      </c>
      <c r="D26" s="40">
        <v>189685052.13</v>
      </c>
      <c r="E26" s="40">
        <v>316695088.13</v>
      </c>
      <c r="F26" s="40">
        <v>316695088.13</v>
      </c>
      <c r="G26" s="40">
        <v>-127010036</v>
      </c>
    </row>
    <row r="27" spans="1:7" x14ac:dyDescent="0.25">
      <c r="A27" s="47" t="s">
        <v>265</v>
      </c>
      <c r="B27" s="39">
        <v>54009812</v>
      </c>
      <c r="C27" s="39">
        <v>110000</v>
      </c>
      <c r="D27" s="39">
        <v>54119812</v>
      </c>
      <c r="E27" s="39">
        <v>65209474</v>
      </c>
      <c r="F27" s="39">
        <v>65209474</v>
      </c>
      <c r="G27" s="39">
        <v>-11089662</v>
      </c>
    </row>
    <row r="28" spans="1:7" x14ac:dyDescent="0.25">
      <c r="A28" s="47" t="s">
        <v>266</v>
      </c>
      <c r="B28" s="39">
        <v>28674250</v>
      </c>
      <c r="C28" s="39">
        <v>10539930.130000001</v>
      </c>
      <c r="D28" s="39">
        <v>39214180.130000003</v>
      </c>
      <c r="E28" s="39">
        <v>148842746.13</v>
      </c>
      <c r="F28" s="39">
        <v>148842746.13</v>
      </c>
      <c r="G28" s="39">
        <v>-109628566</v>
      </c>
    </row>
    <row r="29" spans="1:7" ht="27" x14ac:dyDescent="0.25">
      <c r="A29" s="47" t="s">
        <v>267</v>
      </c>
      <c r="B29" s="39">
        <v>17552060</v>
      </c>
      <c r="C29" s="39">
        <v>6323207</v>
      </c>
      <c r="D29" s="39">
        <v>23875267</v>
      </c>
      <c r="E29" s="39">
        <v>32283289</v>
      </c>
      <c r="F29" s="39">
        <v>32283289</v>
      </c>
      <c r="G29" s="39">
        <v>-8408022</v>
      </c>
    </row>
    <row r="30" spans="1:7" x14ac:dyDescent="0.25">
      <c r="A30" s="47" t="s">
        <v>268</v>
      </c>
      <c r="B30" s="39">
        <v>35460174</v>
      </c>
      <c r="C30" s="39">
        <v>0</v>
      </c>
      <c r="D30" s="39">
        <v>35460174</v>
      </c>
      <c r="E30" s="39">
        <v>31860925</v>
      </c>
      <c r="F30" s="39">
        <v>31860925</v>
      </c>
      <c r="G30" s="39">
        <v>3599249</v>
      </c>
    </row>
    <row r="31" spans="1:7" x14ac:dyDescent="0.25">
      <c r="A31" s="47" t="s">
        <v>269</v>
      </c>
      <c r="B31" s="39">
        <v>22317523</v>
      </c>
      <c r="C31" s="39">
        <v>0</v>
      </c>
      <c r="D31" s="39">
        <v>22317523</v>
      </c>
      <c r="E31" s="39">
        <v>25332247</v>
      </c>
      <c r="F31" s="39">
        <v>25332247</v>
      </c>
      <c r="G31" s="39">
        <v>-3014724</v>
      </c>
    </row>
    <row r="32" spans="1:7" x14ac:dyDescent="0.25">
      <c r="A32" s="47" t="s">
        <v>270</v>
      </c>
      <c r="B32" s="39">
        <v>14698096</v>
      </c>
      <c r="C32" s="39">
        <v>0</v>
      </c>
      <c r="D32" s="39">
        <v>14698096</v>
      </c>
      <c r="E32" s="39">
        <v>13166407</v>
      </c>
      <c r="F32" s="39">
        <v>13166407</v>
      </c>
      <c r="G32" s="39">
        <v>1531689</v>
      </c>
    </row>
    <row r="33" spans="1:7" x14ac:dyDescent="0.25">
      <c r="A33" s="47"/>
      <c r="B33" s="39"/>
      <c r="C33" s="39"/>
      <c r="D33" s="39"/>
      <c r="E33" s="39"/>
      <c r="F33" s="39"/>
      <c r="G33" s="39"/>
    </row>
    <row r="34" spans="1:7" x14ac:dyDescent="0.25">
      <c r="A34" s="51" t="s">
        <v>221</v>
      </c>
      <c r="B34" s="40">
        <v>25962158</v>
      </c>
      <c r="C34" s="40">
        <v>0</v>
      </c>
      <c r="D34" s="40">
        <v>25962158</v>
      </c>
      <c r="E34" s="40">
        <v>8302630</v>
      </c>
      <c r="F34" s="40">
        <v>8302630</v>
      </c>
      <c r="G34" s="40">
        <v>17659528</v>
      </c>
    </row>
    <row r="35" spans="1:7" x14ac:dyDescent="0.25">
      <c r="A35" s="47" t="s">
        <v>271</v>
      </c>
      <c r="B35" s="39">
        <v>8789148</v>
      </c>
      <c r="C35" s="39">
        <v>0</v>
      </c>
      <c r="D35" s="39">
        <v>8789148</v>
      </c>
      <c r="E35" s="39">
        <v>6707519</v>
      </c>
      <c r="F35" s="39">
        <v>6707519</v>
      </c>
      <c r="G35" s="39">
        <v>2081629</v>
      </c>
    </row>
    <row r="36" spans="1:7" x14ac:dyDescent="0.25">
      <c r="A36" s="47" t="s">
        <v>272</v>
      </c>
      <c r="B36" s="39">
        <v>4844307</v>
      </c>
      <c r="C36" s="39">
        <v>0</v>
      </c>
      <c r="D36" s="39">
        <v>4844307</v>
      </c>
      <c r="E36" s="39">
        <v>1595111</v>
      </c>
      <c r="F36" s="39">
        <v>1595111</v>
      </c>
      <c r="G36" s="39">
        <v>3249196</v>
      </c>
    </row>
    <row r="37" spans="1:7" x14ac:dyDescent="0.25">
      <c r="A37" s="47" t="s">
        <v>273</v>
      </c>
      <c r="B37" s="39">
        <v>12328703</v>
      </c>
      <c r="C37" s="39">
        <v>0</v>
      </c>
      <c r="D37" s="39">
        <v>12328703</v>
      </c>
      <c r="E37" s="39">
        <v>0</v>
      </c>
      <c r="F37" s="39">
        <v>0</v>
      </c>
      <c r="G37" s="39">
        <v>12328703</v>
      </c>
    </row>
    <row r="38" spans="1:7" x14ac:dyDescent="0.25">
      <c r="A38" s="47"/>
      <c r="B38" s="39"/>
      <c r="C38" s="39"/>
      <c r="D38" s="39"/>
      <c r="E38" s="39"/>
      <c r="F38" s="39"/>
      <c r="G38" s="39"/>
    </row>
    <row r="39" spans="1:7" x14ac:dyDescent="0.25">
      <c r="A39" s="51" t="s">
        <v>222</v>
      </c>
      <c r="B39" s="40">
        <v>110361066</v>
      </c>
      <c r="C39" s="40">
        <v>-105336607</v>
      </c>
      <c r="D39" s="40">
        <v>5024459</v>
      </c>
      <c r="E39" s="40">
        <v>39631063.960000001</v>
      </c>
      <c r="F39" s="40">
        <v>39631063.960000001</v>
      </c>
      <c r="G39" s="40">
        <v>-34606604.960000001</v>
      </c>
    </row>
    <row r="40" spans="1:7" x14ac:dyDescent="0.25">
      <c r="A40" s="47" t="s">
        <v>274</v>
      </c>
      <c r="B40" s="39">
        <v>25135365</v>
      </c>
      <c r="C40" s="39">
        <v>-5692788</v>
      </c>
      <c r="D40" s="39">
        <v>19442577</v>
      </c>
      <c r="E40" s="39">
        <v>5692786.9800000004</v>
      </c>
      <c r="F40" s="39">
        <v>5692786.9800000004</v>
      </c>
      <c r="G40" s="39">
        <v>13749790.02</v>
      </c>
    </row>
    <row r="41" spans="1:7" ht="27" x14ac:dyDescent="0.25">
      <c r="A41" s="47" t="s">
        <v>275</v>
      </c>
      <c r="B41" s="39">
        <v>74443374</v>
      </c>
      <c r="C41" s="39">
        <v>-105336607</v>
      </c>
      <c r="D41" s="39">
        <v>-30893233</v>
      </c>
      <c r="E41" s="39">
        <v>28245490</v>
      </c>
      <c r="F41" s="39">
        <v>28245490</v>
      </c>
      <c r="G41" s="39">
        <v>-59138723</v>
      </c>
    </row>
    <row r="42" spans="1:7" ht="27" x14ac:dyDescent="0.25">
      <c r="A42" s="47" t="s">
        <v>276</v>
      </c>
      <c r="B42" s="39">
        <v>10782327</v>
      </c>
      <c r="C42" s="39">
        <v>5692788</v>
      </c>
      <c r="D42" s="39">
        <v>16475115</v>
      </c>
      <c r="E42" s="39">
        <v>5692786.9800000004</v>
      </c>
      <c r="F42" s="39">
        <v>5692786.9800000004</v>
      </c>
      <c r="G42" s="39">
        <v>10782328.02</v>
      </c>
    </row>
    <row r="43" spans="1:7" x14ac:dyDescent="0.25">
      <c r="A43" s="47"/>
      <c r="B43" s="39"/>
      <c r="C43" s="39"/>
      <c r="D43" s="39"/>
      <c r="E43" s="39"/>
      <c r="F43" s="39"/>
      <c r="G43" s="39"/>
    </row>
    <row r="44" spans="1:7" x14ac:dyDescent="0.25">
      <c r="A44" s="51" t="s">
        <v>223</v>
      </c>
      <c r="B44" s="40">
        <v>87150936</v>
      </c>
      <c r="C44" s="40">
        <v>0</v>
      </c>
      <c r="D44" s="40">
        <v>87150936</v>
      </c>
      <c r="E44" s="40">
        <v>90624500</v>
      </c>
      <c r="F44" s="40">
        <v>90624500</v>
      </c>
      <c r="G44" s="40">
        <v>-3473564</v>
      </c>
    </row>
    <row r="45" spans="1:7" x14ac:dyDescent="0.25">
      <c r="A45" s="47" t="s">
        <v>277</v>
      </c>
      <c r="B45" s="39">
        <v>87150936</v>
      </c>
      <c r="C45" s="39">
        <v>0</v>
      </c>
      <c r="D45" s="39">
        <v>87150936</v>
      </c>
      <c r="E45" s="39">
        <v>90624500</v>
      </c>
      <c r="F45" s="39">
        <v>90624500</v>
      </c>
      <c r="G45" s="39">
        <v>-3473564</v>
      </c>
    </row>
    <row r="46" spans="1:7" x14ac:dyDescent="0.25">
      <c r="A46" s="47"/>
      <c r="B46" s="39"/>
      <c r="C46" s="39"/>
      <c r="D46" s="39"/>
      <c r="E46" s="39"/>
      <c r="F46" s="39"/>
      <c r="G46" s="39"/>
    </row>
    <row r="47" spans="1:7" x14ac:dyDescent="0.25">
      <c r="A47" s="51" t="s">
        <v>225</v>
      </c>
      <c r="B47" s="40">
        <v>141487722</v>
      </c>
      <c r="C47" s="40">
        <v>-4982669</v>
      </c>
      <c r="D47" s="40">
        <v>136505053</v>
      </c>
      <c r="E47" s="40">
        <v>134424541</v>
      </c>
      <c r="F47" s="40">
        <v>111338779</v>
      </c>
      <c r="G47" s="40">
        <v>2080512</v>
      </c>
    </row>
    <row r="48" spans="1:7" x14ac:dyDescent="0.25">
      <c r="A48" s="47" t="s">
        <v>278</v>
      </c>
      <c r="B48" s="39">
        <v>138632703</v>
      </c>
      <c r="C48" s="39">
        <v>-4982669</v>
      </c>
      <c r="D48" s="39">
        <v>133650034</v>
      </c>
      <c r="E48" s="39">
        <v>131577037</v>
      </c>
      <c r="F48" s="39">
        <v>108491275</v>
      </c>
      <c r="G48" s="39">
        <v>2072997</v>
      </c>
    </row>
    <row r="49" spans="1:7" x14ac:dyDescent="0.25">
      <c r="A49" s="47" t="s">
        <v>279</v>
      </c>
      <c r="B49" s="39">
        <v>1299020</v>
      </c>
      <c r="C49" s="39">
        <v>0</v>
      </c>
      <c r="D49" s="39">
        <v>1299020</v>
      </c>
      <c r="E49" s="39">
        <v>1298113</v>
      </c>
      <c r="F49" s="39">
        <v>1298113</v>
      </c>
      <c r="G49" s="39">
        <v>907</v>
      </c>
    </row>
    <row r="50" spans="1:7" ht="27" x14ac:dyDescent="0.25">
      <c r="A50" s="47" t="s">
        <v>280</v>
      </c>
      <c r="B50" s="39">
        <v>1555999</v>
      </c>
      <c r="C50" s="39">
        <v>0</v>
      </c>
      <c r="D50" s="39">
        <v>1555999</v>
      </c>
      <c r="E50" s="39">
        <v>1549391</v>
      </c>
      <c r="F50" s="39">
        <v>1549391</v>
      </c>
      <c r="G50" s="39">
        <v>6608</v>
      </c>
    </row>
    <row r="51" spans="1:7" x14ac:dyDescent="0.25">
      <c r="A51" s="47"/>
      <c r="B51" s="39"/>
      <c r="C51" s="39"/>
      <c r="D51" s="39"/>
      <c r="E51" s="39"/>
      <c r="F51" s="39"/>
      <c r="G51" s="39"/>
    </row>
    <row r="52" spans="1:7" x14ac:dyDescent="0.25">
      <c r="A52" s="51" t="s">
        <v>226</v>
      </c>
      <c r="B52" s="40">
        <v>1016192905</v>
      </c>
      <c r="C52" s="40">
        <v>-910110270.50999999</v>
      </c>
      <c r="D52" s="40">
        <v>106082634.49000001</v>
      </c>
      <c r="E52" s="40">
        <v>1162540611.0599999</v>
      </c>
      <c r="F52" s="40">
        <v>1151879410.6700001</v>
      </c>
      <c r="G52" s="40">
        <v>-1056457976.5700001</v>
      </c>
    </row>
    <row r="53" spans="1:7" x14ac:dyDescent="0.25">
      <c r="A53" s="47" t="s">
        <v>281</v>
      </c>
      <c r="B53" s="39">
        <v>954187183</v>
      </c>
      <c r="C53" s="39">
        <v>-776627104.50999999</v>
      </c>
      <c r="D53" s="39">
        <v>177560078.49000001</v>
      </c>
      <c r="E53" s="39">
        <v>1137844934.0599999</v>
      </c>
      <c r="F53" s="39">
        <v>1127183733.6700001</v>
      </c>
      <c r="G53" s="39">
        <v>-960284855.57000005</v>
      </c>
    </row>
    <row r="54" spans="1:7" ht="27" x14ac:dyDescent="0.25">
      <c r="A54" s="47" t="s">
        <v>282</v>
      </c>
      <c r="B54" s="39">
        <v>1156127</v>
      </c>
      <c r="C54" s="39">
        <v>0</v>
      </c>
      <c r="D54" s="39">
        <v>1156127</v>
      </c>
      <c r="E54" s="39">
        <v>1156127</v>
      </c>
      <c r="F54" s="39">
        <v>1156127</v>
      </c>
      <c r="G54" s="39">
        <v>0</v>
      </c>
    </row>
    <row r="55" spans="1:7" x14ac:dyDescent="0.25">
      <c r="A55" s="47" t="s">
        <v>283</v>
      </c>
      <c r="B55" s="39">
        <v>14592793</v>
      </c>
      <c r="C55" s="39">
        <v>-26400000</v>
      </c>
      <c r="D55" s="39">
        <v>-11807207</v>
      </c>
      <c r="E55" s="39">
        <v>8554000</v>
      </c>
      <c r="F55" s="39">
        <v>8554000</v>
      </c>
      <c r="G55" s="39">
        <v>-20361207</v>
      </c>
    </row>
    <row r="56" spans="1:7" x14ac:dyDescent="0.25">
      <c r="A56" s="47" t="s">
        <v>284</v>
      </c>
      <c r="B56" s="39">
        <v>1725142</v>
      </c>
      <c r="C56" s="39">
        <v>-35432306</v>
      </c>
      <c r="D56" s="39">
        <v>-33707164</v>
      </c>
      <c r="E56" s="39">
        <v>1673242</v>
      </c>
      <c r="F56" s="39">
        <v>1673242</v>
      </c>
      <c r="G56" s="39">
        <v>-35380406</v>
      </c>
    </row>
    <row r="57" spans="1:7" x14ac:dyDescent="0.25">
      <c r="A57" s="47" t="s">
        <v>285</v>
      </c>
      <c r="B57" s="39">
        <v>8780676</v>
      </c>
      <c r="C57" s="39">
        <v>-33600000</v>
      </c>
      <c r="D57" s="39">
        <v>-24819324</v>
      </c>
      <c r="E57" s="39">
        <v>1269506</v>
      </c>
      <c r="F57" s="39">
        <v>1269506</v>
      </c>
      <c r="G57" s="39">
        <v>-26088830</v>
      </c>
    </row>
    <row r="58" spans="1:7" x14ac:dyDescent="0.25">
      <c r="A58" s="47" t="s">
        <v>286</v>
      </c>
      <c r="B58" s="39">
        <v>696715</v>
      </c>
      <c r="C58" s="39">
        <v>0</v>
      </c>
      <c r="D58" s="39">
        <v>696715</v>
      </c>
      <c r="E58" s="39">
        <v>699863</v>
      </c>
      <c r="F58" s="39">
        <v>699863</v>
      </c>
      <c r="G58" s="39">
        <v>-3148</v>
      </c>
    </row>
    <row r="59" spans="1:7" x14ac:dyDescent="0.25">
      <c r="A59" s="47" t="s">
        <v>287</v>
      </c>
      <c r="B59" s="39">
        <v>32867039</v>
      </c>
      <c r="C59" s="39">
        <v>-38050860</v>
      </c>
      <c r="D59" s="39">
        <v>-5183821</v>
      </c>
      <c r="E59" s="39">
        <v>9358571</v>
      </c>
      <c r="F59" s="39">
        <v>9358571</v>
      </c>
      <c r="G59" s="39">
        <v>-14542392</v>
      </c>
    </row>
    <row r="60" spans="1:7" x14ac:dyDescent="0.25">
      <c r="A60" s="47" t="s">
        <v>288</v>
      </c>
      <c r="B60" s="39">
        <v>2187230</v>
      </c>
      <c r="C60" s="39">
        <v>0</v>
      </c>
      <c r="D60" s="39">
        <v>2187230</v>
      </c>
      <c r="E60" s="39">
        <v>1984368</v>
      </c>
      <c r="F60" s="39">
        <v>1984368</v>
      </c>
      <c r="G60" s="39">
        <v>202862</v>
      </c>
    </row>
    <row r="61" spans="1:7" x14ac:dyDescent="0.25">
      <c r="A61" s="47"/>
      <c r="B61" s="39"/>
      <c r="C61" s="39"/>
      <c r="D61" s="39"/>
      <c r="E61" s="39"/>
      <c r="F61" s="39"/>
      <c r="G61" s="39"/>
    </row>
    <row r="62" spans="1:7" x14ac:dyDescent="0.25">
      <c r="A62" s="51" t="s">
        <v>230</v>
      </c>
      <c r="B62" s="40">
        <v>15421958</v>
      </c>
      <c r="C62" s="40">
        <v>2113710</v>
      </c>
      <c r="D62" s="40">
        <v>17535668</v>
      </c>
      <c r="E62" s="40">
        <v>16110421</v>
      </c>
      <c r="F62" s="40">
        <v>16110421</v>
      </c>
      <c r="G62" s="40">
        <v>1425247</v>
      </c>
    </row>
    <row r="63" spans="1:7" x14ac:dyDescent="0.25">
      <c r="A63" s="47" t="s">
        <v>289</v>
      </c>
      <c r="B63" s="39">
        <v>15421958</v>
      </c>
      <c r="C63" s="39">
        <v>2113710</v>
      </c>
      <c r="D63" s="39">
        <v>17535668</v>
      </c>
      <c r="E63" s="39">
        <v>16110421</v>
      </c>
      <c r="F63" s="39">
        <v>16110421</v>
      </c>
      <c r="G63" s="39">
        <v>1425247</v>
      </c>
    </row>
    <row r="64" spans="1:7" x14ac:dyDescent="0.25">
      <c r="A64" s="47"/>
      <c r="B64" s="39"/>
      <c r="C64" s="39"/>
      <c r="D64" s="39"/>
      <c r="E64" s="39"/>
      <c r="F64" s="39"/>
      <c r="G64" s="39"/>
    </row>
    <row r="65" spans="1:7" x14ac:dyDescent="0.25">
      <c r="A65" s="51" t="s">
        <v>231</v>
      </c>
      <c r="B65" s="40">
        <v>13813280</v>
      </c>
      <c r="C65" s="40">
        <v>0</v>
      </c>
      <c r="D65" s="40">
        <v>13813280</v>
      </c>
      <c r="E65" s="40">
        <v>8879178</v>
      </c>
      <c r="F65" s="40">
        <v>5249328</v>
      </c>
      <c r="G65" s="40">
        <v>4934102</v>
      </c>
    </row>
    <row r="66" spans="1:7" x14ac:dyDescent="0.25">
      <c r="A66" s="47" t="s">
        <v>290</v>
      </c>
      <c r="B66" s="39">
        <v>10792129</v>
      </c>
      <c r="C66" s="39">
        <v>0</v>
      </c>
      <c r="D66" s="39">
        <v>10792129</v>
      </c>
      <c r="E66" s="39">
        <v>6629402</v>
      </c>
      <c r="F66" s="39">
        <v>2999552</v>
      </c>
      <c r="G66" s="39">
        <v>4162727</v>
      </c>
    </row>
    <row r="67" spans="1:7" ht="27" x14ac:dyDescent="0.25">
      <c r="A67" s="47" t="s">
        <v>291</v>
      </c>
      <c r="B67" s="39">
        <v>3021151</v>
      </c>
      <c r="C67" s="39">
        <v>0</v>
      </c>
      <c r="D67" s="39">
        <v>3021151</v>
      </c>
      <c r="E67" s="39">
        <v>2249776</v>
      </c>
      <c r="F67" s="39">
        <v>2249776</v>
      </c>
      <c r="G67" s="39">
        <v>771375</v>
      </c>
    </row>
    <row r="68" spans="1:7" x14ac:dyDescent="0.25">
      <c r="A68" s="47"/>
      <c r="B68" s="39"/>
      <c r="C68" s="39"/>
      <c r="D68" s="39"/>
      <c r="E68" s="39"/>
      <c r="F68" s="39"/>
      <c r="G68" s="39"/>
    </row>
    <row r="69" spans="1:7" x14ac:dyDescent="0.25">
      <c r="A69" s="51" t="s">
        <v>232</v>
      </c>
      <c r="B69" s="40">
        <v>6507846</v>
      </c>
      <c r="C69" s="40">
        <v>0</v>
      </c>
      <c r="D69" s="40">
        <v>6507846</v>
      </c>
      <c r="E69" s="40">
        <v>7061801.5200000005</v>
      </c>
      <c r="F69" s="40">
        <v>6157001.5200000005</v>
      </c>
      <c r="G69" s="40">
        <v>-553955.52</v>
      </c>
    </row>
    <row r="70" spans="1:7" x14ac:dyDescent="0.25">
      <c r="A70" s="47" t="s">
        <v>292</v>
      </c>
      <c r="B70" s="39">
        <v>5555121</v>
      </c>
      <c r="C70" s="39">
        <v>0</v>
      </c>
      <c r="D70" s="39">
        <v>5555121</v>
      </c>
      <c r="E70" s="39">
        <v>6459921</v>
      </c>
      <c r="F70" s="39">
        <v>5555121</v>
      </c>
      <c r="G70" s="39">
        <v>-904800</v>
      </c>
    </row>
    <row r="71" spans="1:7" ht="27" x14ac:dyDescent="0.25">
      <c r="A71" s="47" t="s">
        <v>293</v>
      </c>
      <c r="B71" s="39">
        <v>952725</v>
      </c>
      <c r="C71" s="39">
        <v>0</v>
      </c>
      <c r="D71" s="39">
        <v>952725</v>
      </c>
      <c r="E71" s="39">
        <v>601880.52</v>
      </c>
      <c r="F71" s="39">
        <v>601880.52</v>
      </c>
      <c r="G71" s="39">
        <v>350844.48</v>
      </c>
    </row>
    <row r="72" spans="1:7" x14ac:dyDescent="0.25">
      <c r="A72" s="47"/>
      <c r="B72" s="39"/>
      <c r="C72" s="39"/>
      <c r="D72" s="39"/>
      <c r="E72" s="39"/>
      <c r="F72" s="39"/>
      <c r="G72" s="39"/>
    </row>
    <row r="73" spans="1:7" x14ac:dyDescent="0.25">
      <c r="A73" s="51" t="s">
        <v>233</v>
      </c>
      <c r="B73" s="40">
        <v>56064946</v>
      </c>
      <c r="C73" s="40">
        <v>133306.85</v>
      </c>
      <c r="D73" s="40">
        <v>56198252.850000001</v>
      </c>
      <c r="E73" s="40">
        <v>69519635.849999994</v>
      </c>
      <c r="F73" s="40">
        <v>48092701.850000001</v>
      </c>
      <c r="G73" s="40">
        <v>-13321383</v>
      </c>
    </row>
    <row r="74" spans="1:7" x14ac:dyDescent="0.25">
      <c r="A74" s="47" t="s">
        <v>294</v>
      </c>
      <c r="B74" s="39">
        <v>7968588</v>
      </c>
      <c r="C74" s="39">
        <v>647500</v>
      </c>
      <c r="D74" s="39">
        <v>8616088</v>
      </c>
      <c r="E74" s="39">
        <v>6782538</v>
      </c>
      <c r="F74" s="39">
        <v>6782538</v>
      </c>
      <c r="G74" s="39">
        <v>1833550</v>
      </c>
    </row>
    <row r="75" spans="1:7" x14ac:dyDescent="0.25">
      <c r="A75" s="47" t="s">
        <v>295</v>
      </c>
      <c r="B75" s="39">
        <v>15774401</v>
      </c>
      <c r="C75" s="39">
        <v>-951954.01</v>
      </c>
      <c r="D75" s="39">
        <v>14822446.99</v>
      </c>
      <c r="E75" s="39">
        <v>23344680.990000002</v>
      </c>
      <c r="F75" s="39">
        <v>14833800.99</v>
      </c>
      <c r="G75" s="39">
        <v>-8522234</v>
      </c>
    </row>
    <row r="76" spans="1:7" x14ac:dyDescent="0.25">
      <c r="A76" s="47" t="s">
        <v>296</v>
      </c>
      <c r="B76" s="39">
        <v>4618166</v>
      </c>
      <c r="C76" s="39">
        <v>145893.76999999999</v>
      </c>
      <c r="D76" s="39">
        <v>4764059.7700000005</v>
      </c>
      <c r="E76" s="39">
        <v>2938168.77</v>
      </c>
      <c r="F76" s="39">
        <v>2938168.77</v>
      </c>
      <c r="G76" s="39">
        <v>1825891</v>
      </c>
    </row>
    <row r="77" spans="1:7" x14ac:dyDescent="0.25">
      <c r="A77" s="47" t="s">
        <v>297</v>
      </c>
      <c r="B77" s="39">
        <v>3379654</v>
      </c>
      <c r="C77" s="39">
        <v>-255900.35</v>
      </c>
      <c r="D77" s="39">
        <v>3123753.65</v>
      </c>
      <c r="E77" s="39">
        <v>4651335.6500000004</v>
      </c>
      <c r="F77" s="39">
        <v>2942533.65</v>
      </c>
      <c r="G77" s="39">
        <v>-1527582</v>
      </c>
    </row>
    <row r="78" spans="1:7" x14ac:dyDescent="0.25">
      <c r="A78" s="47" t="s">
        <v>298</v>
      </c>
      <c r="B78" s="39">
        <v>2162629</v>
      </c>
      <c r="C78" s="39">
        <v>163300.11000000002</v>
      </c>
      <c r="D78" s="39">
        <v>2325929.11</v>
      </c>
      <c r="E78" s="39">
        <v>4298164.1100000003</v>
      </c>
      <c r="F78" s="39">
        <v>2427006.11</v>
      </c>
      <c r="G78" s="39">
        <v>-1972235</v>
      </c>
    </row>
    <row r="79" spans="1:7" x14ac:dyDescent="0.25">
      <c r="A79" s="47" t="s">
        <v>299</v>
      </c>
      <c r="B79" s="39">
        <v>1421485</v>
      </c>
      <c r="C79" s="39">
        <v>-54726.590000000004</v>
      </c>
      <c r="D79" s="39">
        <v>1366758.41</v>
      </c>
      <c r="E79" s="39">
        <v>3030053.41</v>
      </c>
      <c r="F79" s="39">
        <v>1338589.4099999999</v>
      </c>
      <c r="G79" s="39">
        <v>-1663295</v>
      </c>
    </row>
    <row r="80" spans="1:7" x14ac:dyDescent="0.25">
      <c r="A80" s="47" t="s">
        <v>300</v>
      </c>
      <c r="B80" s="39">
        <v>2277262</v>
      </c>
      <c r="C80" s="39">
        <v>102941.18000000001</v>
      </c>
      <c r="D80" s="39">
        <v>2380203.1800000002</v>
      </c>
      <c r="E80" s="39">
        <v>1570224.18</v>
      </c>
      <c r="F80" s="39">
        <v>1570224.18</v>
      </c>
      <c r="G80" s="39">
        <v>809979</v>
      </c>
    </row>
    <row r="81" spans="1:7" x14ac:dyDescent="0.25">
      <c r="A81" s="47" t="s">
        <v>301</v>
      </c>
      <c r="B81" s="39">
        <v>3454662</v>
      </c>
      <c r="C81" s="39">
        <v>87652.76</v>
      </c>
      <c r="D81" s="39">
        <v>3542314.7600000002</v>
      </c>
      <c r="E81" s="39">
        <v>2351631.7600000002</v>
      </c>
      <c r="F81" s="39">
        <v>2351631.7600000002</v>
      </c>
      <c r="G81" s="39">
        <v>1190683</v>
      </c>
    </row>
    <row r="82" spans="1:7" x14ac:dyDescent="0.25">
      <c r="A82" s="47" t="s">
        <v>302</v>
      </c>
      <c r="B82" s="39">
        <v>3026013</v>
      </c>
      <c r="C82" s="39">
        <v>116481.99</v>
      </c>
      <c r="D82" s="39">
        <v>3142494.99</v>
      </c>
      <c r="E82" s="39">
        <v>2104983.9900000002</v>
      </c>
      <c r="F82" s="39">
        <v>2104983.9900000002</v>
      </c>
      <c r="G82" s="39">
        <v>1037511</v>
      </c>
    </row>
    <row r="83" spans="1:7" x14ac:dyDescent="0.25">
      <c r="A83" s="47" t="s">
        <v>303</v>
      </c>
      <c r="B83" s="39">
        <v>2822810</v>
      </c>
      <c r="C83" s="39">
        <v>37824</v>
      </c>
      <c r="D83" s="39">
        <v>2860634</v>
      </c>
      <c r="E83" s="39">
        <v>6061052</v>
      </c>
      <c r="F83" s="39">
        <v>1959052</v>
      </c>
      <c r="G83" s="39">
        <v>-3200418</v>
      </c>
    </row>
    <row r="84" spans="1:7" x14ac:dyDescent="0.25">
      <c r="A84" s="47" t="s">
        <v>304</v>
      </c>
      <c r="B84" s="39">
        <v>4003546</v>
      </c>
      <c r="C84" s="39">
        <v>-155579.01</v>
      </c>
      <c r="D84" s="39">
        <v>3847966.99</v>
      </c>
      <c r="E84" s="39">
        <v>7969854.9900000002</v>
      </c>
      <c r="F84" s="39">
        <v>5145542.99</v>
      </c>
      <c r="G84" s="39">
        <v>-4121888</v>
      </c>
    </row>
    <row r="85" spans="1:7" x14ac:dyDescent="0.25">
      <c r="A85" s="47" t="s">
        <v>305</v>
      </c>
      <c r="B85" s="39">
        <v>2625643</v>
      </c>
      <c r="C85" s="39">
        <v>249873</v>
      </c>
      <c r="D85" s="39">
        <v>2875516</v>
      </c>
      <c r="E85" s="39">
        <v>2323642</v>
      </c>
      <c r="F85" s="39">
        <v>1605324</v>
      </c>
      <c r="G85" s="39">
        <v>551874</v>
      </c>
    </row>
    <row r="86" spans="1:7" x14ac:dyDescent="0.25">
      <c r="A86" s="47" t="s">
        <v>306</v>
      </c>
      <c r="B86" s="39">
        <v>1492593</v>
      </c>
      <c r="C86" s="39">
        <v>0</v>
      </c>
      <c r="D86" s="39">
        <v>1492593</v>
      </c>
      <c r="E86" s="39">
        <v>1467564</v>
      </c>
      <c r="F86" s="39">
        <v>1467564</v>
      </c>
      <c r="G86" s="39">
        <v>25029</v>
      </c>
    </row>
    <row r="87" spans="1:7" x14ac:dyDescent="0.25">
      <c r="A87" s="47" t="s">
        <v>307</v>
      </c>
      <c r="B87" s="39">
        <v>1037494</v>
      </c>
      <c r="C87" s="39">
        <v>0</v>
      </c>
      <c r="D87" s="39">
        <v>1037494</v>
      </c>
      <c r="E87" s="39">
        <v>625742</v>
      </c>
      <c r="F87" s="39">
        <v>625742</v>
      </c>
      <c r="G87" s="39">
        <v>411752</v>
      </c>
    </row>
    <row r="88" spans="1:7" x14ac:dyDescent="0.25">
      <c r="A88" s="47"/>
      <c r="B88" s="39"/>
      <c r="C88" s="39"/>
      <c r="D88" s="39"/>
      <c r="E88" s="39"/>
      <c r="F88" s="39"/>
      <c r="G88" s="39"/>
    </row>
    <row r="89" spans="1:7" x14ac:dyDescent="0.25">
      <c r="A89" s="51" t="s">
        <v>308</v>
      </c>
      <c r="B89" s="40">
        <v>3860602</v>
      </c>
      <c r="C89" s="40">
        <v>0</v>
      </c>
      <c r="D89" s="40">
        <v>3860602</v>
      </c>
      <c r="E89" s="40">
        <v>4165788</v>
      </c>
      <c r="F89" s="40">
        <v>4165788</v>
      </c>
      <c r="G89" s="40">
        <v>-305186</v>
      </c>
    </row>
    <row r="90" spans="1:7" x14ac:dyDescent="0.25">
      <c r="A90" s="47" t="s">
        <v>309</v>
      </c>
      <c r="B90" s="39">
        <v>411474</v>
      </c>
      <c r="C90" s="39">
        <v>0</v>
      </c>
      <c r="D90" s="39">
        <v>411474</v>
      </c>
      <c r="E90" s="39">
        <v>411474</v>
      </c>
      <c r="F90" s="39">
        <v>411474</v>
      </c>
      <c r="G90" s="39">
        <v>0</v>
      </c>
    </row>
    <row r="91" spans="1:7" x14ac:dyDescent="0.25">
      <c r="A91" s="47" t="s">
        <v>310</v>
      </c>
      <c r="B91" s="39">
        <v>1814017</v>
      </c>
      <c r="C91" s="39">
        <v>0</v>
      </c>
      <c r="D91" s="39">
        <v>1814017</v>
      </c>
      <c r="E91" s="39">
        <v>1815049</v>
      </c>
      <c r="F91" s="39">
        <v>1815049</v>
      </c>
      <c r="G91" s="39">
        <v>-1032</v>
      </c>
    </row>
    <row r="92" spans="1:7" x14ac:dyDescent="0.25">
      <c r="A92" s="47" t="s">
        <v>311</v>
      </c>
      <c r="B92" s="39">
        <v>470455</v>
      </c>
      <c r="C92" s="39">
        <v>0</v>
      </c>
      <c r="D92" s="39">
        <v>470455</v>
      </c>
      <c r="E92" s="39">
        <v>471085</v>
      </c>
      <c r="F92" s="39">
        <v>471085</v>
      </c>
      <c r="G92" s="39">
        <v>-630</v>
      </c>
    </row>
    <row r="93" spans="1:7" x14ac:dyDescent="0.25">
      <c r="A93" s="47" t="s">
        <v>312</v>
      </c>
      <c r="B93" s="39">
        <v>480621</v>
      </c>
      <c r="C93" s="39">
        <v>0</v>
      </c>
      <c r="D93" s="39">
        <v>480621</v>
      </c>
      <c r="E93" s="39">
        <v>485922</v>
      </c>
      <c r="F93" s="39">
        <v>485922</v>
      </c>
      <c r="G93" s="39">
        <v>-5301</v>
      </c>
    </row>
    <row r="94" spans="1:7" x14ac:dyDescent="0.25">
      <c r="A94" s="47" t="s">
        <v>313</v>
      </c>
      <c r="B94" s="39">
        <v>561413</v>
      </c>
      <c r="C94" s="39">
        <v>0</v>
      </c>
      <c r="D94" s="39">
        <v>561413</v>
      </c>
      <c r="E94" s="39">
        <v>859636</v>
      </c>
      <c r="F94" s="39">
        <v>859636</v>
      </c>
      <c r="G94" s="39">
        <v>-298223</v>
      </c>
    </row>
    <row r="95" spans="1:7" x14ac:dyDescent="0.25">
      <c r="A95" s="47" t="s">
        <v>314</v>
      </c>
      <c r="B95" s="39">
        <v>122622</v>
      </c>
      <c r="C95" s="39">
        <v>0</v>
      </c>
      <c r="D95" s="39">
        <v>122622</v>
      </c>
      <c r="E95" s="39">
        <v>122622</v>
      </c>
      <c r="F95" s="39">
        <v>122622</v>
      </c>
      <c r="G95" s="39">
        <v>0</v>
      </c>
    </row>
    <row r="96" spans="1:7" x14ac:dyDescent="0.25">
      <c r="A96" s="47"/>
      <c r="B96" s="39"/>
      <c r="C96" s="39"/>
      <c r="D96" s="39"/>
      <c r="E96" s="39"/>
      <c r="F96" s="39"/>
      <c r="G96" s="39"/>
    </row>
    <row r="97" spans="1:7" x14ac:dyDescent="0.25">
      <c r="A97" s="51" t="s">
        <v>315</v>
      </c>
      <c r="B97" s="40">
        <v>497106146</v>
      </c>
      <c r="C97" s="40">
        <v>0</v>
      </c>
      <c r="D97" s="40">
        <v>497106146</v>
      </c>
      <c r="E97" s="40">
        <v>0</v>
      </c>
      <c r="F97" s="40">
        <v>0</v>
      </c>
      <c r="G97" s="40">
        <v>497106146</v>
      </c>
    </row>
    <row r="98" spans="1:7" x14ac:dyDescent="0.25">
      <c r="A98" s="51" t="s">
        <v>232</v>
      </c>
      <c r="B98" s="40">
        <v>497106146</v>
      </c>
      <c r="C98" s="40">
        <v>0</v>
      </c>
      <c r="D98" s="40">
        <v>497106146</v>
      </c>
      <c r="E98" s="40">
        <v>0</v>
      </c>
      <c r="F98" s="40">
        <v>0</v>
      </c>
      <c r="G98" s="40">
        <v>497106146</v>
      </c>
    </row>
    <row r="99" spans="1:7" ht="27" x14ac:dyDescent="0.25">
      <c r="A99" s="47" t="s">
        <v>316</v>
      </c>
      <c r="B99" s="39">
        <v>497106146</v>
      </c>
      <c r="C99" s="39">
        <v>0</v>
      </c>
      <c r="D99" s="39">
        <v>497106146</v>
      </c>
      <c r="E99" s="39">
        <v>0</v>
      </c>
      <c r="F99" s="39">
        <v>0</v>
      </c>
      <c r="G99" s="39">
        <v>497106146</v>
      </c>
    </row>
    <row r="100" spans="1:7" x14ac:dyDescent="0.25">
      <c r="A100" s="47"/>
      <c r="B100" s="39"/>
      <c r="C100" s="39"/>
      <c r="D100" s="39"/>
      <c r="E100" s="39"/>
      <c r="F100" s="39"/>
      <c r="G100" s="39"/>
    </row>
    <row r="101" spans="1:7" ht="27" x14ac:dyDescent="0.25">
      <c r="A101" s="51" t="s">
        <v>317</v>
      </c>
      <c r="B101" s="40">
        <v>7949789</v>
      </c>
      <c r="C101" s="40">
        <v>0</v>
      </c>
      <c r="D101" s="40">
        <v>7949789</v>
      </c>
      <c r="E101" s="40">
        <v>3948783</v>
      </c>
      <c r="F101" s="40">
        <v>3948783</v>
      </c>
      <c r="G101" s="40">
        <v>4001006</v>
      </c>
    </row>
    <row r="102" spans="1:7" x14ac:dyDescent="0.25">
      <c r="A102" s="51"/>
      <c r="B102" s="40"/>
      <c r="C102" s="40"/>
      <c r="D102" s="40"/>
      <c r="E102" s="40"/>
      <c r="F102" s="40"/>
      <c r="G102" s="40"/>
    </row>
    <row r="103" spans="1:7" x14ac:dyDescent="0.25">
      <c r="A103" s="51" t="s">
        <v>215</v>
      </c>
      <c r="B103" s="40">
        <v>7521214</v>
      </c>
      <c r="C103" s="40">
        <v>0</v>
      </c>
      <c r="D103" s="40">
        <v>7521214</v>
      </c>
      <c r="E103" s="40">
        <v>3948783</v>
      </c>
      <c r="F103" s="40">
        <v>3948783</v>
      </c>
      <c r="G103" s="40">
        <v>3572431</v>
      </c>
    </row>
    <row r="104" spans="1:7" x14ac:dyDescent="0.25">
      <c r="A104" s="47" t="s">
        <v>318</v>
      </c>
      <c r="B104" s="39">
        <v>7521214</v>
      </c>
      <c r="C104" s="39">
        <v>0</v>
      </c>
      <c r="D104" s="39">
        <v>7521214</v>
      </c>
      <c r="E104" s="39">
        <v>3948783</v>
      </c>
      <c r="F104" s="39">
        <v>3948783</v>
      </c>
      <c r="G104" s="39">
        <v>3572431</v>
      </c>
    </row>
    <row r="105" spans="1:7" x14ac:dyDescent="0.25">
      <c r="A105" s="47"/>
      <c r="B105" s="39"/>
      <c r="C105" s="39"/>
      <c r="D105" s="39"/>
      <c r="E105" s="39"/>
      <c r="F105" s="39"/>
      <c r="G105" s="39"/>
    </row>
    <row r="106" spans="1:7" x14ac:dyDescent="0.25">
      <c r="A106" s="51" t="s">
        <v>221</v>
      </c>
      <c r="B106" s="40">
        <v>428575</v>
      </c>
      <c r="C106" s="40">
        <v>0</v>
      </c>
      <c r="D106" s="40">
        <v>428575</v>
      </c>
      <c r="E106" s="40">
        <v>0</v>
      </c>
      <c r="F106" s="40">
        <v>0</v>
      </c>
      <c r="G106" s="40">
        <v>428575</v>
      </c>
    </row>
    <row r="107" spans="1:7" x14ac:dyDescent="0.25">
      <c r="A107" s="47" t="s">
        <v>319</v>
      </c>
      <c r="B107" s="39">
        <v>428575</v>
      </c>
      <c r="C107" s="39">
        <v>0</v>
      </c>
      <c r="D107" s="39">
        <v>428575</v>
      </c>
      <c r="E107" s="39">
        <v>0</v>
      </c>
      <c r="F107" s="39">
        <v>0</v>
      </c>
      <c r="G107" s="39">
        <v>428575</v>
      </c>
    </row>
    <row r="108" spans="1:7" x14ac:dyDescent="0.25">
      <c r="A108" s="47"/>
      <c r="B108" s="39"/>
      <c r="C108" s="39"/>
      <c r="D108" s="39"/>
      <c r="E108" s="39"/>
      <c r="F108" s="39"/>
      <c r="G108" s="39"/>
    </row>
    <row r="109" spans="1:7" ht="27" x14ac:dyDescent="0.25">
      <c r="A109" s="44" t="s">
        <v>320</v>
      </c>
      <c r="B109" s="39">
        <v>0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</row>
    <row r="110" spans="1:7" x14ac:dyDescent="0.25">
      <c r="A110" s="45"/>
      <c r="B110" s="39"/>
      <c r="C110" s="39"/>
      <c r="D110" s="39"/>
      <c r="E110" s="39"/>
      <c r="F110" s="39"/>
      <c r="G110" s="39"/>
    </row>
    <row r="111" spans="1:7" ht="27" x14ac:dyDescent="0.25">
      <c r="A111" s="44" t="s">
        <v>321</v>
      </c>
      <c r="B111" s="39">
        <v>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</row>
    <row r="112" spans="1:7" x14ac:dyDescent="0.25">
      <c r="A112" s="45"/>
      <c r="B112" s="39"/>
      <c r="C112" s="39"/>
      <c r="D112" s="39"/>
      <c r="E112" s="39"/>
      <c r="F112" s="39"/>
      <c r="G112" s="39"/>
    </row>
    <row r="113" spans="1:7" ht="27" x14ac:dyDescent="0.25">
      <c r="A113" s="44" t="s">
        <v>322</v>
      </c>
      <c r="B113" s="39">
        <v>0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</row>
    <row r="114" spans="1:7" x14ac:dyDescent="0.25">
      <c r="A114" s="45"/>
      <c r="B114" s="39"/>
      <c r="C114" s="39"/>
      <c r="D114" s="39"/>
      <c r="E114" s="39"/>
      <c r="F114" s="39"/>
      <c r="G114" s="39"/>
    </row>
    <row r="115" spans="1:7" ht="27" x14ac:dyDescent="0.25">
      <c r="A115" s="44" t="s">
        <v>323</v>
      </c>
      <c r="B115" s="39">
        <v>0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</row>
    <row r="116" spans="1:7" x14ac:dyDescent="0.25">
      <c r="A116" s="47"/>
      <c r="B116" s="39"/>
      <c r="C116" s="39"/>
      <c r="D116" s="39"/>
      <c r="E116" s="39"/>
      <c r="F116" s="39"/>
      <c r="G116" s="39"/>
    </row>
    <row r="117" spans="1:7" x14ac:dyDescent="0.25">
      <c r="A117" s="13"/>
      <c r="B117" s="39"/>
      <c r="C117" s="39"/>
      <c r="D117" s="39"/>
      <c r="E117" s="39"/>
      <c r="F117" s="39"/>
      <c r="G117" s="39"/>
    </row>
    <row r="118" spans="1:7" x14ac:dyDescent="0.25">
      <c r="A118" s="13"/>
      <c r="B118" s="41"/>
      <c r="C118" s="41"/>
      <c r="D118" s="41"/>
      <c r="E118" s="41"/>
      <c r="F118" s="41"/>
      <c r="G118" s="41"/>
    </row>
    <row r="119" spans="1:7" x14ac:dyDescent="0.25">
      <c r="A119" s="36" t="s">
        <v>236</v>
      </c>
      <c r="B119" s="37">
        <f t="shared" ref="B119:G119" si="0">+B12+B97+B101</f>
        <v>2586754159</v>
      </c>
      <c r="C119" s="37">
        <f t="shared" si="0"/>
        <v>-1098829650.74</v>
      </c>
      <c r="D119" s="37">
        <f t="shared" si="0"/>
        <v>1487924508.26</v>
      </c>
      <c r="E119" s="37">
        <f t="shared" si="0"/>
        <v>2261420916.0999999</v>
      </c>
      <c r="F119" s="37">
        <f t="shared" si="0"/>
        <v>2017630253.8400002</v>
      </c>
      <c r="G119" s="37">
        <f t="shared" si="0"/>
        <v>-773496407.83999991</v>
      </c>
    </row>
    <row r="120" spans="1:7" x14ac:dyDescent="0.25">
      <c r="A120" s="19"/>
      <c r="B120" s="46"/>
      <c r="C120" s="46"/>
      <c r="D120" s="46"/>
      <c r="E120" s="46"/>
      <c r="F120" s="46"/>
      <c r="G120" s="46"/>
    </row>
    <row r="121" spans="1:7" x14ac:dyDescent="0.25">
      <c r="A121" s="19"/>
      <c r="B121" s="46"/>
      <c r="C121" s="46"/>
      <c r="D121" s="46"/>
      <c r="E121" s="46"/>
      <c r="F121" s="46"/>
      <c r="G121" s="46"/>
    </row>
    <row r="122" spans="1:7" x14ac:dyDescent="0.25">
      <c r="A122" s="19" t="s">
        <v>22</v>
      </c>
      <c r="B122" s="19"/>
      <c r="C122" s="19"/>
      <c r="D122" s="19"/>
      <c r="E122" s="19"/>
      <c r="F122" s="19"/>
      <c r="G122" s="19"/>
    </row>
    <row r="123" spans="1:7" x14ac:dyDescent="0.25">
      <c r="A123" s="19"/>
      <c r="B123" s="35"/>
      <c r="C123" s="35"/>
      <c r="D123" s="35"/>
      <c r="E123" s="35"/>
      <c r="F123" s="35"/>
      <c r="G123" s="35"/>
    </row>
    <row r="124" spans="1:7" x14ac:dyDescent="0.25">
      <c r="A124" s="19"/>
      <c r="B124" s="35"/>
      <c r="C124" s="35"/>
      <c r="D124" s="35"/>
      <c r="E124" s="35"/>
      <c r="F124" s="35"/>
      <c r="G124" s="35"/>
    </row>
    <row r="125" spans="1:7" x14ac:dyDescent="0.25">
      <c r="A125" s="19"/>
      <c r="B125" s="19"/>
      <c r="C125" s="19"/>
      <c r="D125" s="19"/>
      <c r="E125" s="19"/>
      <c r="F125" s="19"/>
      <c r="G125" s="19"/>
    </row>
    <row r="126" spans="1:7" x14ac:dyDescent="0.25">
      <c r="A126" s="19"/>
      <c r="B126" s="19"/>
      <c r="C126" s="19"/>
      <c r="D126" s="19"/>
      <c r="E126" s="19"/>
      <c r="F126" s="19"/>
      <c r="G126" s="19"/>
    </row>
    <row r="127" spans="1:7" x14ac:dyDescent="0.25">
      <c r="A127" s="19"/>
      <c r="B127" s="19"/>
      <c r="C127" s="19"/>
      <c r="D127" s="19"/>
      <c r="E127" s="19"/>
      <c r="F127" s="19"/>
      <c r="G127" s="19"/>
    </row>
    <row r="128" spans="1:7" x14ac:dyDescent="0.25">
      <c r="A128" s="19"/>
      <c r="B128" s="19"/>
      <c r="C128" s="19"/>
      <c r="D128" s="19"/>
      <c r="E128" s="19"/>
      <c r="F128" s="19"/>
      <c r="G128" s="19"/>
    </row>
    <row r="129" spans="1:7" x14ac:dyDescent="0.25">
      <c r="A129" s="19"/>
      <c r="B129" s="19"/>
      <c r="C129" s="19"/>
      <c r="D129" s="19"/>
      <c r="E129" s="19"/>
      <c r="F129" s="19"/>
      <c r="G129" s="19"/>
    </row>
  </sheetData>
  <mergeCells count="9">
    <mergeCell ref="A7:G7"/>
    <mergeCell ref="A8:A10"/>
    <mergeCell ref="B8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GridLines="0" tabSelected="1" topLeftCell="A67" workbookViewId="0">
      <selection activeCell="H12" sqref="H12"/>
    </sheetView>
  </sheetViews>
  <sheetFormatPr baseColWidth="10" defaultRowHeight="15" x14ac:dyDescent="0.25"/>
  <cols>
    <col min="1" max="1" width="64.7109375" customWidth="1"/>
    <col min="2" max="2" width="17.140625" customWidth="1"/>
    <col min="3" max="7" width="15.7109375" customWidth="1"/>
    <col min="8" max="8" width="17.42578125" bestFit="1" customWidth="1"/>
  </cols>
  <sheetData>
    <row r="1" spans="1:8" x14ac:dyDescent="0.25">
      <c r="A1" s="104" t="s">
        <v>204</v>
      </c>
      <c r="B1" s="104"/>
      <c r="C1" s="104"/>
      <c r="D1" s="104"/>
      <c r="E1" s="104"/>
      <c r="F1" s="104"/>
      <c r="G1" s="104"/>
    </row>
    <row r="2" spans="1:8" x14ac:dyDescent="0.25">
      <c r="A2" s="104" t="s">
        <v>0</v>
      </c>
      <c r="B2" s="104"/>
      <c r="C2" s="104"/>
      <c r="D2" s="104"/>
      <c r="E2" s="104"/>
      <c r="F2" s="104"/>
      <c r="G2" s="104"/>
    </row>
    <row r="3" spans="1:8" x14ac:dyDescent="0.25">
      <c r="A3" s="104" t="s">
        <v>205</v>
      </c>
      <c r="B3" s="104"/>
      <c r="C3" s="104"/>
      <c r="D3" s="104"/>
      <c r="E3" s="104"/>
      <c r="F3" s="104"/>
      <c r="G3" s="104"/>
    </row>
    <row r="4" spans="1:8" x14ac:dyDescent="0.25">
      <c r="A4" s="104" t="s">
        <v>1</v>
      </c>
      <c r="B4" s="104"/>
      <c r="C4" s="104"/>
      <c r="D4" s="104"/>
      <c r="E4" s="104"/>
      <c r="F4" s="104"/>
      <c r="G4" s="104"/>
    </row>
    <row r="5" spans="1:8" x14ac:dyDescent="0.25">
      <c r="A5" s="104" t="s">
        <v>94</v>
      </c>
      <c r="B5" s="104"/>
      <c r="C5" s="104"/>
      <c r="D5" s="104"/>
      <c r="E5" s="104"/>
      <c r="F5" s="104"/>
      <c r="G5" s="104"/>
    </row>
    <row r="6" spans="1:8" x14ac:dyDescent="0.25">
      <c r="A6" s="104" t="s">
        <v>206</v>
      </c>
      <c r="B6" s="104"/>
      <c r="C6" s="104"/>
      <c r="D6" s="104"/>
      <c r="E6" s="104"/>
      <c r="F6" s="104"/>
      <c r="G6" s="104"/>
    </row>
    <row r="7" spans="1:8" x14ac:dyDescent="0.25">
      <c r="A7" s="104" t="s">
        <v>3</v>
      </c>
      <c r="B7" s="104"/>
      <c r="C7" s="104"/>
      <c r="D7" s="104"/>
      <c r="E7" s="104"/>
      <c r="F7" s="104"/>
      <c r="G7" s="104"/>
    </row>
    <row r="8" spans="1:8" x14ac:dyDescent="0.25">
      <c r="A8" s="31"/>
      <c r="B8" s="109" t="s">
        <v>211</v>
      </c>
      <c r="C8" s="109"/>
      <c r="D8" s="109"/>
      <c r="E8" s="109"/>
      <c r="F8" s="109"/>
      <c r="G8" s="113"/>
    </row>
    <row r="9" spans="1:8" ht="27" x14ac:dyDescent="0.25">
      <c r="A9" s="32" t="s">
        <v>7</v>
      </c>
      <c r="B9" s="27" t="s">
        <v>24</v>
      </c>
      <c r="C9" s="26" t="s">
        <v>25</v>
      </c>
      <c r="D9" s="27" t="s">
        <v>26</v>
      </c>
      <c r="E9" s="26" t="s">
        <v>5</v>
      </c>
      <c r="F9" s="26" t="s">
        <v>6</v>
      </c>
      <c r="G9" s="26" t="s">
        <v>27</v>
      </c>
    </row>
    <row r="10" spans="1:8" x14ac:dyDescent="0.25">
      <c r="A10" s="28"/>
      <c r="B10" s="29">
        <v>1</v>
      </c>
      <c r="C10" s="30">
        <v>2</v>
      </c>
      <c r="D10" s="30" t="s">
        <v>28</v>
      </c>
      <c r="E10" s="30">
        <v>4</v>
      </c>
      <c r="F10" s="30">
        <v>5</v>
      </c>
      <c r="G10" s="29" t="s">
        <v>29</v>
      </c>
      <c r="H10" s="1"/>
    </row>
    <row r="11" spans="1:8" x14ac:dyDescent="0.25">
      <c r="A11" s="102" t="s">
        <v>95</v>
      </c>
      <c r="B11" s="38">
        <v>3077338418</v>
      </c>
      <c r="C11" s="38">
        <v>-6396507.6500000004</v>
      </c>
      <c r="D11" s="38">
        <v>3070941910.3499999</v>
      </c>
      <c r="E11" s="38">
        <v>3038953355.1399999</v>
      </c>
      <c r="F11" s="38">
        <v>2970345184.3699999</v>
      </c>
      <c r="G11" s="12">
        <v>31988555.210000001</v>
      </c>
    </row>
    <row r="12" spans="1:8" x14ac:dyDescent="0.25">
      <c r="A12" s="101" t="s">
        <v>96</v>
      </c>
      <c r="B12" s="39">
        <v>1630348327</v>
      </c>
      <c r="C12" s="39">
        <v>-60426161</v>
      </c>
      <c r="D12" s="39">
        <v>1569922166</v>
      </c>
      <c r="E12" s="39">
        <v>1708999116.6900001</v>
      </c>
      <c r="F12" s="39">
        <v>1708999116.6900001</v>
      </c>
      <c r="G12" s="15">
        <v>-139076950.69</v>
      </c>
    </row>
    <row r="13" spans="1:8" x14ac:dyDescent="0.25">
      <c r="A13" s="101" t="s">
        <v>97</v>
      </c>
      <c r="B13" s="39">
        <v>225543659</v>
      </c>
      <c r="C13" s="39">
        <v>-14362367.65</v>
      </c>
      <c r="D13" s="39">
        <v>211181291.34999999</v>
      </c>
      <c r="E13" s="39">
        <v>254139792.66</v>
      </c>
      <c r="F13" s="39">
        <v>253274615.06999999</v>
      </c>
      <c r="G13" s="15">
        <v>-42958501.310000002</v>
      </c>
    </row>
    <row r="14" spans="1:8" x14ac:dyDescent="0.25">
      <c r="A14" s="101" t="s">
        <v>98</v>
      </c>
      <c r="B14" s="39">
        <v>330919291</v>
      </c>
      <c r="C14" s="39">
        <v>55680331</v>
      </c>
      <c r="D14" s="39">
        <v>386599622</v>
      </c>
      <c r="E14" s="39">
        <v>421369410.93000001</v>
      </c>
      <c r="F14" s="39">
        <v>421369410.93000001</v>
      </c>
      <c r="G14" s="15">
        <v>-34769788.93</v>
      </c>
    </row>
    <row r="15" spans="1:8" x14ac:dyDescent="0.25">
      <c r="A15" s="101" t="s">
        <v>99</v>
      </c>
      <c r="B15" s="39">
        <v>359958962</v>
      </c>
      <c r="C15" s="39">
        <v>-53494339</v>
      </c>
      <c r="D15" s="39">
        <v>306464623</v>
      </c>
      <c r="E15" s="39">
        <v>235624627.22</v>
      </c>
      <c r="F15" s="39">
        <v>177574147.22</v>
      </c>
      <c r="G15" s="15">
        <v>70839995.780000001</v>
      </c>
    </row>
    <row r="16" spans="1:8" x14ac:dyDescent="0.25">
      <c r="A16" s="101" t="s">
        <v>100</v>
      </c>
      <c r="B16" s="39">
        <v>196739378</v>
      </c>
      <c r="C16" s="39">
        <v>73140856</v>
      </c>
      <c r="D16" s="39">
        <v>269880234</v>
      </c>
      <c r="E16" s="39">
        <v>258049191.63999999</v>
      </c>
      <c r="F16" s="39">
        <v>248356678.46000001</v>
      </c>
      <c r="G16" s="15">
        <v>11831042.359999999</v>
      </c>
      <c r="H16" s="1"/>
    </row>
    <row r="17" spans="1:8" x14ac:dyDescent="0.25">
      <c r="A17" s="101" t="s">
        <v>101</v>
      </c>
      <c r="B17" s="39">
        <v>29422741</v>
      </c>
      <c r="C17" s="39">
        <v>-29419303</v>
      </c>
      <c r="D17" s="39">
        <v>3438</v>
      </c>
      <c r="E17" s="39">
        <v>0</v>
      </c>
      <c r="F17" s="39">
        <v>0</v>
      </c>
      <c r="G17" s="15">
        <v>3438</v>
      </c>
    </row>
    <row r="18" spans="1:8" x14ac:dyDescent="0.25">
      <c r="A18" s="101" t="s">
        <v>102</v>
      </c>
      <c r="B18" s="39">
        <v>304406060</v>
      </c>
      <c r="C18" s="39">
        <v>22484476</v>
      </c>
      <c r="D18" s="39">
        <v>326890536</v>
      </c>
      <c r="E18" s="39">
        <v>160771216</v>
      </c>
      <c r="F18" s="39">
        <v>160771216</v>
      </c>
      <c r="G18" s="15">
        <v>166119320</v>
      </c>
    </row>
    <row r="19" spans="1:8" x14ac:dyDescent="0.25">
      <c r="A19" s="103" t="s">
        <v>103</v>
      </c>
      <c r="B19" s="40">
        <v>235650879</v>
      </c>
      <c r="C19" s="40">
        <v>44927417.340000004</v>
      </c>
      <c r="D19" s="40">
        <v>280578296.33999997</v>
      </c>
      <c r="E19" s="40">
        <v>117225754.40000001</v>
      </c>
      <c r="F19" s="40">
        <v>72187259.879999995</v>
      </c>
      <c r="G19" s="12">
        <v>163352541.94</v>
      </c>
    </row>
    <row r="20" spans="1:8" x14ac:dyDescent="0.25">
      <c r="A20" s="101" t="s">
        <v>104</v>
      </c>
      <c r="B20" s="39">
        <v>90005124</v>
      </c>
      <c r="C20" s="39">
        <v>10541695.060000001</v>
      </c>
      <c r="D20" s="39">
        <v>100546819.06</v>
      </c>
      <c r="E20" s="39">
        <v>8482801.6999999993</v>
      </c>
      <c r="F20" s="39">
        <v>5649660.9699999997</v>
      </c>
      <c r="G20" s="15">
        <v>92064017.359999999</v>
      </c>
    </row>
    <row r="21" spans="1:8" x14ac:dyDescent="0.25">
      <c r="A21" s="101" t="s">
        <v>105</v>
      </c>
      <c r="B21" s="39">
        <v>39629088</v>
      </c>
      <c r="C21" s="39">
        <v>-1481021</v>
      </c>
      <c r="D21" s="39">
        <v>38148067</v>
      </c>
      <c r="E21" s="39">
        <v>31487965.620000001</v>
      </c>
      <c r="F21" s="39">
        <v>24098803.27</v>
      </c>
      <c r="G21" s="15">
        <v>6660101.3799999999</v>
      </c>
    </row>
    <row r="22" spans="1:8" x14ac:dyDescent="0.25">
      <c r="A22" s="101" t="s">
        <v>106</v>
      </c>
      <c r="B22" s="39">
        <v>35198</v>
      </c>
      <c r="C22" s="39">
        <v>-27953</v>
      </c>
      <c r="D22" s="39">
        <v>7245</v>
      </c>
      <c r="E22" s="39">
        <v>2996.6</v>
      </c>
      <c r="F22" s="39">
        <v>2996.6</v>
      </c>
      <c r="G22" s="15">
        <v>4248.3999999999996</v>
      </c>
    </row>
    <row r="23" spans="1:8" x14ac:dyDescent="0.25">
      <c r="A23" s="101" t="s">
        <v>107</v>
      </c>
      <c r="B23" s="39">
        <v>4175272</v>
      </c>
      <c r="C23" s="39">
        <v>22324.959999999999</v>
      </c>
      <c r="D23" s="39">
        <v>4197596.96</v>
      </c>
      <c r="E23" s="39">
        <v>2948965.67</v>
      </c>
      <c r="F23" s="39">
        <v>1521733.35</v>
      </c>
      <c r="G23" s="15">
        <v>1248631.29</v>
      </c>
    </row>
    <row r="24" spans="1:8" x14ac:dyDescent="0.25">
      <c r="A24" s="101" t="s">
        <v>108</v>
      </c>
      <c r="B24" s="39">
        <v>9458691</v>
      </c>
      <c r="C24" s="39">
        <v>6292257</v>
      </c>
      <c r="D24" s="39">
        <v>15750948</v>
      </c>
      <c r="E24" s="39">
        <v>5725184.4699999997</v>
      </c>
      <c r="F24" s="39">
        <v>1965179.05</v>
      </c>
      <c r="G24" s="15">
        <v>10025763.529999999</v>
      </c>
    </row>
    <row r="25" spans="1:8" x14ac:dyDescent="0.25">
      <c r="A25" s="101" t="s">
        <v>109</v>
      </c>
      <c r="B25" s="39">
        <v>57445523</v>
      </c>
      <c r="C25" s="39">
        <v>50696058.32</v>
      </c>
      <c r="D25" s="39">
        <v>108141581.31999999</v>
      </c>
      <c r="E25" s="39">
        <v>61654247.780000001</v>
      </c>
      <c r="F25" s="39">
        <v>35911336.140000001</v>
      </c>
      <c r="G25" s="15">
        <v>46487333.539999999</v>
      </c>
    </row>
    <row r="26" spans="1:8" x14ac:dyDescent="0.25">
      <c r="A26" s="101" t="s">
        <v>110</v>
      </c>
      <c r="B26" s="39">
        <v>9452986</v>
      </c>
      <c r="C26" s="39">
        <v>1511012</v>
      </c>
      <c r="D26" s="39">
        <v>10963998</v>
      </c>
      <c r="E26" s="39">
        <v>2242653.0099999998</v>
      </c>
      <c r="F26" s="39">
        <v>1045252.52</v>
      </c>
      <c r="G26" s="15">
        <v>8721344.9900000002</v>
      </c>
      <c r="H26" s="1"/>
    </row>
    <row r="27" spans="1:8" x14ac:dyDescent="0.25">
      <c r="A27" s="101" t="s">
        <v>111</v>
      </c>
      <c r="B27" s="39">
        <v>2363650</v>
      </c>
      <c r="C27" s="39">
        <v>-2363650</v>
      </c>
      <c r="D27" s="39">
        <v>0</v>
      </c>
      <c r="E27" s="39">
        <v>0</v>
      </c>
      <c r="F27" s="39">
        <v>0</v>
      </c>
      <c r="G27" s="15">
        <v>0</v>
      </c>
    </row>
    <row r="28" spans="1:8" x14ac:dyDescent="0.25">
      <c r="A28" s="101" t="s">
        <v>112</v>
      </c>
      <c r="B28" s="39">
        <v>23085347</v>
      </c>
      <c r="C28" s="39">
        <v>-20263306</v>
      </c>
      <c r="D28" s="39">
        <v>2822041</v>
      </c>
      <c r="E28" s="39">
        <v>4680939.55</v>
      </c>
      <c r="F28" s="39">
        <v>1992297.98</v>
      </c>
      <c r="G28" s="15">
        <v>-1858898.55</v>
      </c>
    </row>
    <row r="29" spans="1:8" x14ac:dyDescent="0.25">
      <c r="A29" s="103" t="s">
        <v>113</v>
      </c>
      <c r="B29" s="40">
        <v>632717226</v>
      </c>
      <c r="C29" s="40">
        <v>361881579.80000001</v>
      </c>
      <c r="D29" s="40">
        <v>994598805.79999995</v>
      </c>
      <c r="E29" s="40">
        <v>473200013.63</v>
      </c>
      <c r="F29" s="40">
        <v>383291439.83999997</v>
      </c>
      <c r="G29" s="12">
        <v>521398792.17000002</v>
      </c>
    </row>
    <row r="30" spans="1:8" x14ac:dyDescent="0.25">
      <c r="A30" s="101" t="s">
        <v>114</v>
      </c>
      <c r="B30" s="39">
        <v>69388657</v>
      </c>
      <c r="C30" s="39">
        <v>116580156</v>
      </c>
      <c r="D30" s="39">
        <v>185968813</v>
      </c>
      <c r="E30" s="39">
        <v>70074433.590000004</v>
      </c>
      <c r="F30" s="39">
        <v>51234126.390000001</v>
      </c>
      <c r="G30" s="15">
        <v>115894379.41</v>
      </c>
    </row>
    <row r="31" spans="1:8" x14ac:dyDescent="0.25">
      <c r="A31" s="101" t="s">
        <v>115</v>
      </c>
      <c r="B31" s="39">
        <v>134391538</v>
      </c>
      <c r="C31" s="39">
        <v>4343076.8</v>
      </c>
      <c r="D31" s="39">
        <v>138734614.80000001</v>
      </c>
      <c r="E31" s="39">
        <v>108042118.36</v>
      </c>
      <c r="F31" s="39">
        <v>91401451.890000001</v>
      </c>
      <c r="G31" s="15">
        <v>30692496.440000001</v>
      </c>
    </row>
    <row r="32" spans="1:8" x14ac:dyDescent="0.25">
      <c r="A32" s="101" t="s">
        <v>116</v>
      </c>
      <c r="B32" s="39">
        <v>82482001</v>
      </c>
      <c r="C32" s="39">
        <v>246130235</v>
      </c>
      <c r="D32" s="39">
        <v>328612236</v>
      </c>
      <c r="E32" s="39">
        <v>54653242.130000003</v>
      </c>
      <c r="F32" s="39">
        <v>42537550.380000003</v>
      </c>
      <c r="G32" s="15">
        <v>273958993.87</v>
      </c>
    </row>
    <row r="33" spans="1:8" x14ac:dyDescent="0.25">
      <c r="A33" s="101" t="s">
        <v>117</v>
      </c>
      <c r="B33" s="39">
        <v>15395841</v>
      </c>
      <c r="C33" s="39">
        <v>-15453205</v>
      </c>
      <c r="D33" s="39">
        <v>-57364</v>
      </c>
      <c r="E33" s="39">
        <v>28646692.420000002</v>
      </c>
      <c r="F33" s="39">
        <v>17993699.16</v>
      </c>
      <c r="G33" s="15">
        <v>-28704056.420000002</v>
      </c>
    </row>
    <row r="34" spans="1:8" x14ac:dyDescent="0.25">
      <c r="A34" s="101" t="s">
        <v>118</v>
      </c>
      <c r="B34" s="39">
        <v>169344635</v>
      </c>
      <c r="C34" s="39">
        <v>10641825.25</v>
      </c>
      <c r="D34" s="39">
        <v>179986460.25</v>
      </c>
      <c r="E34" s="39">
        <v>77237924.019999996</v>
      </c>
      <c r="F34" s="39">
        <v>66490216.409999996</v>
      </c>
      <c r="G34" s="15">
        <v>102748536.23</v>
      </c>
    </row>
    <row r="35" spans="1:8" x14ac:dyDescent="0.25">
      <c r="A35" s="101" t="s">
        <v>119</v>
      </c>
      <c r="B35" s="39">
        <v>25223969</v>
      </c>
      <c r="C35" s="39">
        <v>-5551291.8399999999</v>
      </c>
      <c r="D35" s="39">
        <v>19672677.16</v>
      </c>
      <c r="E35" s="39">
        <v>21332293.850000001</v>
      </c>
      <c r="F35" s="39">
        <v>11362825.83</v>
      </c>
      <c r="G35" s="15">
        <v>-1659616.69</v>
      </c>
    </row>
    <row r="36" spans="1:8" x14ac:dyDescent="0.25">
      <c r="A36" s="101" t="s">
        <v>120</v>
      </c>
      <c r="B36" s="39">
        <v>10802221</v>
      </c>
      <c r="C36" s="39">
        <v>-1053737.8500000001</v>
      </c>
      <c r="D36" s="39">
        <v>9748483.1500000004</v>
      </c>
      <c r="E36" s="39">
        <v>3959202.08</v>
      </c>
      <c r="F36" s="39">
        <v>2609792.59</v>
      </c>
      <c r="G36" s="15">
        <v>5789281.0700000003</v>
      </c>
      <c r="H36" s="1"/>
    </row>
    <row r="37" spans="1:8" x14ac:dyDescent="0.25">
      <c r="A37" s="101" t="s">
        <v>121</v>
      </c>
      <c r="B37" s="39">
        <v>18031754</v>
      </c>
      <c r="C37" s="39">
        <v>5352929.01</v>
      </c>
      <c r="D37" s="39">
        <v>23384683.010000002</v>
      </c>
      <c r="E37" s="39">
        <v>16741042.140000001</v>
      </c>
      <c r="F37" s="39">
        <v>14548636.09</v>
      </c>
      <c r="G37" s="15">
        <v>6643640.8700000001</v>
      </c>
    </row>
    <row r="38" spans="1:8" x14ac:dyDescent="0.25">
      <c r="A38" s="101" t="s">
        <v>70</v>
      </c>
      <c r="B38" s="39">
        <v>107656610</v>
      </c>
      <c r="C38" s="39">
        <v>891592.43</v>
      </c>
      <c r="D38" s="39">
        <v>108548202.43000001</v>
      </c>
      <c r="E38" s="39">
        <v>92513065.040000007</v>
      </c>
      <c r="F38" s="39">
        <v>85113141.099999994</v>
      </c>
      <c r="G38" s="15">
        <v>16035137.390000001</v>
      </c>
    </row>
    <row r="39" spans="1:8" x14ac:dyDescent="0.25">
      <c r="A39" s="103" t="s">
        <v>122</v>
      </c>
      <c r="B39" s="40">
        <v>3921794108</v>
      </c>
      <c r="C39" s="40">
        <v>-1103046997.29</v>
      </c>
      <c r="D39" s="40">
        <v>2818747110.71</v>
      </c>
      <c r="E39" s="40">
        <v>3389735144.8099999</v>
      </c>
      <c r="F39" s="40">
        <v>3108545913.3499999</v>
      </c>
      <c r="G39" s="12">
        <v>-570988034.10000002</v>
      </c>
    </row>
    <row r="40" spans="1:8" x14ac:dyDescent="0.25">
      <c r="A40" s="101" t="s">
        <v>123</v>
      </c>
      <c r="B40" s="39">
        <v>3043764622</v>
      </c>
      <c r="C40" s="39">
        <v>-1091261623.74</v>
      </c>
      <c r="D40" s="39">
        <v>1952502998.26</v>
      </c>
      <c r="E40" s="39">
        <v>3006759875.0999999</v>
      </c>
      <c r="F40" s="39">
        <v>2791682453.8400002</v>
      </c>
      <c r="G40" s="15">
        <v>-1054256876.84</v>
      </c>
    </row>
    <row r="41" spans="1:8" x14ac:dyDescent="0.25">
      <c r="A41" s="101" t="s">
        <v>124</v>
      </c>
      <c r="B41" s="39">
        <v>3311544</v>
      </c>
      <c r="C41" s="39">
        <v>2000000</v>
      </c>
      <c r="D41" s="39">
        <v>5311544</v>
      </c>
      <c r="E41" s="39">
        <v>2873841</v>
      </c>
      <c r="F41" s="39">
        <v>2873841</v>
      </c>
      <c r="G41" s="15">
        <v>2437703</v>
      </c>
    </row>
    <row r="42" spans="1:8" x14ac:dyDescent="0.25">
      <c r="A42" s="101" t="s">
        <v>125</v>
      </c>
      <c r="B42" s="39">
        <v>203468107</v>
      </c>
      <c r="C42" s="39">
        <v>-26684048.699999999</v>
      </c>
      <c r="D42" s="39">
        <v>176784058.30000001</v>
      </c>
      <c r="E42" s="39">
        <v>131402610.59999999</v>
      </c>
      <c r="F42" s="39">
        <v>96478283.299999997</v>
      </c>
      <c r="G42" s="15">
        <v>45381447.700000003</v>
      </c>
    </row>
    <row r="43" spans="1:8" x14ac:dyDescent="0.25">
      <c r="A43" s="101" t="s">
        <v>126</v>
      </c>
      <c r="B43" s="39">
        <v>84529172</v>
      </c>
      <c r="C43" s="39">
        <v>11727387.15</v>
      </c>
      <c r="D43" s="39">
        <v>96256559.150000006</v>
      </c>
      <c r="E43" s="39">
        <v>72964344.790000007</v>
      </c>
      <c r="F43" s="39">
        <v>54756784.590000004</v>
      </c>
      <c r="G43" s="15">
        <v>23292214.359999999</v>
      </c>
    </row>
    <row r="44" spans="1:8" x14ac:dyDescent="0.25">
      <c r="A44" s="101" t="s">
        <v>51</v>
      </c>
      <c r="B44" s="39">
        <v>432429183</v>
      </c>
      <c r="C44" s="39">
        <v>0</v>
      </c>
      <c r="D44" s="39">
        <v>432429183</v>
      </c>
      <c r="E44" s="39">
        <v>169142718.31999999</v>
      </c>
      <c r="F44" s="39">
        <v>158739629.62</v>
      </c>
      <c r="G44" s="15">
        <v>263286464.68000001</v>
      </c>
    </row>
    <row r="45" spans="1:8" x14ac:dyDescent="0.25">
      <c r="A45" s="101" t="s">
        <v>127</v>
      </c>
      <c r="B45" s="39">
        <v>1405546</v>
      </c>
      <c r="C45" s="39">
        <v>1171288</v>
      </c>
      <c r="D45" s="39">
        <v>2576834</v>
      </c>
      <c r="E45" s="39">
        <v>2576834</v>
      </c>
      <c r="F45" s="39">
        <v>0</v>
      </c>
      <c r="G45" s="15">
        <v>0</v>
      </c>
    </row>
    <row r="46" spans="1:8" x14ac:dyDescent="0.25">
      <c r="A46" s="101" t="s">
        <v>128</v>
      </c>
      <c r="B46" s="39">
        <v>148103000</v>
      </c>
      <c r="C46" s="39">
        <v>0</v>
      </c>
      <c r="D46" s="39">
        <v>148103000</v>
      </c>
      <c r="E46" s="39">
        <v>0</v>
      </c>
      <c r="F46" s="39">
        <v>0</v>
      </c>
      <c r="G46" s="15">
        <v>148103000</v>
      </c>
      <c r="H46" s="1"/>
    </row>
    <row r="47" spans="1:8" x14ac:dyDescent="0.25">
      <c r="A47" s="101" t="s">
        <v>129</v>
      </c>
      <c r="B47" s="39">
        <v>4782934</v>
      </c>
      <c r="C47" s="39">
        <v>0</v>
      </c>
      <c r="D47" s="39">
        <v>4782934</v>
      </c>
      <c r="E47" s="39">
        <v>4014921</v>
      </c>
      <c r="F47" s="39">
        <v>4014921</v>
      </c>
      <c r="G47" s="15">
        <v>768013</v>
      </c>
    </row>
    <row r="48" spans="1:8" x14ac:dyDescent="0.25">
      <c r="A48" s="101" t="s">
        <v>130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15">
        <v>0</v>
      </c>
    </row>
    <row r="49" spans="1:8" x14ac:dyDescent="0.25">
      <c r="A49" s="103" t="s">
        <v>131</v>
      </c>
      <c r="B49" s="40">
        <v>149407679</v>
      </c>
      <c r="C49" s="40">
        <v>107149402.23999999</v>
      </c>
      <c r="D49" s="40">
        <v>256557081.24000001</v>
      </c>
      <c r="E49" s="40">
        <v>39532021.5</v>
      </c>
      <c r="F49" s="40">
        <v>38481224.289999999</v>
      </c>
      <c r="G49" s="12">
        <v>217025059.74000001</v>
      </c>
    </row>
    <row r="50" spans="1:8" x14ac:dyDescent="0.25">
      <c r="A50" s="101" t="s">
        <v>132</v>
      </c>
      <c r="B50" s="39">
        <v>4597756</v>
      </c>
      <c r="C50" s="39">
        <v>5064549</v>
      </c>
      <c r="D50" s="39">
        <v>9662305</v>
      </c>
      <c r="E50" s="39">
        <v>1377299.41</v>
      </c>
      <c r="F50" s="39">
        <v>1252164.4099999999</v>
      </c>
      <c r="G50" s="15">
        <v>8285005.5899999999</v>
      </c>
    </row>
    <row r="51" spans="1:8" x14ac:dyDescent="0.25">
      <c r="A51" s="101" t="s">
        <v>133</v>
      </c>
      <c r="B51" s="39">
        <v>9012015</v>
      </c>
      <c r="C51" s="39">
        <v>1411042</v>
      </c>
      <c r="D51" s="39">
        <v>10423057</v>
      </c>
      <c r="E51" s="39">
        <v>227984.62</v>
      </c>
      <c r="F51" s="39">
        <v>202406.62</v>
      </c>
      <c r="G51" s="15">
        <v>10195072.380000001</v>
      </c>
    </row>
    <row r="52" spans="1:8" x14ac:dyDescent="0.25">
      <c r="A52" s="101" t="s">
        <v>134</v>
      </c>
      <c r="B52" s="39">
        <v>612028</v>
      </c>
      <c r="C52" s="39">
        <v>988681</v>
      </c>
      <c r="D52" s="39">
        <v>1600709</v>
      </c>
      <c r="E52" s="39">
        <v>779056</v>
      </c>
      <c r="F52" s="39">
        <v>0</v>
      </c>
      <c r="G52" s="15">
        <v>821653</v>
      </c>
    </row>
    <row r="53" spans="1:8" x14ac:dyDescent="0.25">
      <c r="A53" s="101" t="s">
        <v>135</v>
      </c>
      <c r="B53" s="39">
        <v>134000000</v>
      </c>
      <c r="C53" s="39">
        <v>94471</v>
      </c>
      <c r="D53" s="39">
        <v>134094471</v>
      </c>
      <c r="E53" s="39">
        <v>35804717.420000002</v>
      </c>
      <c r="F53" s="39">
        <v>35710275.200000003</v>
      </c>
      <c r="G53" s="15">
        <v>98289753.579999998</v>
      </c>
    </row>
    <row r="54" spans="1:8" x14ac:dyDescent="0.25">
      <c r="A54" s="101" t="s">
        <v>136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15">
        <v>0</v>
      </c>
    </row>
    <row r="55" spans="1:8" x14ac:dyDescent="0.25">
      <c r="A55" s="101" t="s">
        <v>137</v>
      </c>
      <c r="B55" s="39">
        <v>300477</v>
      </c>
      <c r="C55" s="39">
        <v>99438231.239999995</v>
      </c>
      <c r="D55" s="39">
        <v>99738708.239999995</v>
      </c>
      <c r="E55" s="39">
        <v>465409.05</v>
      </c>
      <c r="F55" s="39">
        <v>438823.06</v>
      </c>
      <c r="G55" s="15">
        <v>99273299.189999998</v>
      </c>
    </row>
    <row r="56" spans="1:8" x14ac:dyDescent="0.25">
      <c r="A56" s="101" t="s">
        <v>138</v>
      </c>
      <c r="B56" s="39">
        <v>0</v>
      </c>
      <c r="C56" s="39">
        <v>0</v>
      </c>
      <c r="D56" s="39">
        <v>0</v>
      </c>
      <c r="E56" s="39">
        <v>0</v>
      </c>
      <c r="F56" s="39">
        <v>0</v>
      </c>
      <c r="G56" s="15">
        <v>0</v>
      </c>
      <c r="H56" s="1"/>
    </row>
    <row r="57" spans="1:8" x14ac:dyDescent="0.25">
      <c r="A57" s="101" t="s">
        <v>139</v>
      </c>
      <c r="B57" s="39">
        <v>0</v>
      </c>
      <c r="C57" s="39">
        <v>0</v>
      </c>
      <c r="D57" s="39">
        <v>0</v>
      </c>
      <c r="E57" s="39">
        <v>0</v>
      </c>
      <c r="F57" s="39">
        <v>0</v>
      </c>
      <c r="G57" s="15">
        <v>0</v>
      </c>
    </row>
    <row r="58" spans="1:8" x14ac:dyDescent="0.25">
      <c r="A58" s="101" t="s">
        <v>140</v>
      </c>
      <c r="B58" s="39">
        <v>885403</v>
      </c>
      <c r="C58" s="39">
        <v>152428</v>
      </c>
      <c r="D58" s="39">
        <v>1037831</v>
      </c>
      <c r="E58" s="39">
        <v>877555</v>
      </c>
      <c r="F58" s="39">
        <v>877555</v>
      </c>
      <c r="G58" s="15">
        <v>160276</v>
      </c>
    </row>
    <row r="59" spans="1:8" x14ac:dyDescent="0.25">
      <c r="A59" s="103" t="s">
        <v>141</v>
      </c>
      <c r="B59" s="40">
        <v>1866433568</v>
      </c>
      <c r="C59" s="40">
        <v>324082549.56999999</v>
      </c>
      <c r="D59" s="40">
        <v>2190516117.5700002</v>
      </c>
      <c r="E59" s="40">
        <v>556120268.42999995</v>
      </c>
      <c r="F59" s="40">
        <v>556120268.42999995</v>
      </c>
      <c r="G59" s="12">
        <v>1634395849.1400001</v>
      </c>
    </row>
    <row r="60" spans="1:8" x14ac:dyDescent="0.25">
      <c r="A60" s="101" t="s">
        <v>142</v>
      </c>
      <c r="B60" s="39">
        <v>1822928194</v>
      </c>
      <c r="C60" s="39">
        <v>43879731.57</v>
      </c>
      <c r="D60" s="39">
        <v>1866807925.5699999</v>
      </c>
      <c r="E60" s="39">
        <v>556120268.42999995</v>
      </c>
      <c r="F60" s="39">
        <v>556120268.42999995</v>
      </c>
      <c r="G60" s="15">
        <v>1310687657.1400001</v>
      </c>
      <c r="H60" s="1"/>
    </row>
    <row r="61" spans="1:8" x14ac:dyDescent="0.25">
      <c r="A61" s="101" t="s">
        <v>143</v>
      </c>
      <c r="B61" s="39">
        <v>43505374</v>
      </c>
      <c r="C61" s="39">
        <v>280202818</v>
      </c>
      <c r="D61" s="39">
        <v>323708192</v>
      </c>
      <c r="E61" s="39">
        <v>0</v>
      </c>
      <c r="F61" s="39">
        <v>0</v>
      </c>
      <c r="G61" s="15">
        <v>323708192</v>
      </c>
    </row>
    <row r="62" spans="1:8" x14ac:dyDescent="0.25">
      <c r="A62" s="101" t="s">
        <v>144</v>
      </c>
      <c r="B62" s="39">
        <v>0</v>
      </c>
      <c r="C62" s="39">
        <v>0</v>
      </c>
      <c r="D62" s="39">
        <v>0</v>
      </c>
      <c r="E62" s="39">
        <v>0</v>
      </c>
      <c r="F62" s="39">
        <v>0</v>
      </c>
      <c r="G62" s="15">
        <v>0</v>
      </c>
    </row>
    <row r="63" spans="1:8" x14ac:dyDescent="0.25">
      <c r="A63" s="103" t="s">
        <v>145</v>
      </c>
      <c r="B63" s="40">
        <v>4042032</v>
      </c>
      <c r="C63" s="40">
        <v>0</v>
      </c>
      <c r="D63" s="40">
        <v>4042032</v>
      </c>
      <c r="E63" s="40">
        <v>0</v>
      </c>
      <c r="F63" s="40">
        <v>0</v>
      </c>
      <c r="G63" s="12">
        <v>4042032</v>
      </c>
    </row>
    <row r="64" spans="1:8" x14ac:dyDescent="0.25">
      <c r="A64" s="101" t="s">
        <v>146</v>
      </c>
      <c r="B64" s="39">
        <v>2108319</v>
      </c>
      <c r="C64" s="39">
        <v>0</v>
      </c>
      <c r="D64" s="39">
        <v>2108319</v>
      </c>
      <c r="E64" s="39">
        <v>0</v>
      </c>
      <c r="F64" s="39">
        <v>0</v>
      </c>
      <c r="G64" s="15">
        <v>2108319</v>
      </c>
    </row>
    <row r="65" spans="1:8" x14ac:dyDescent="0.25">
      <c r="A65" s="101" t="s">
        <v>147</v>
      </c>
      <c r="B65" s="39">
        <v>411039</v>
      </c>
      <c r="C65" s="39">
        <v>0</v>
      </c>
      <c r="D65" s="39">
        <v>411039</v>
      </c>
      <c r="E65" s="39">
        <v>0</v>
      </c>
      <c r="F65" s="39">
        <v>0</v>
      </c>
      <c r="G65" s="15">
        <v>411039</v>
      </c>
    </row>
    <row r="66" spans="1:8" x14ac:dyDescent="0.25">
      <c r="A66" s="101" t="s">
        <v>148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15">
        <v>0</v>
      </c>
    </row>
    <row r="67" spans="1:8" x14ac:dyDescent="0.25">
      <c r="A67" s="101" t="s">
        <v>149</v>
      </c>
      <c r="B67" s="39">
        <v>0</v>
      </c>
      <c r="C67" s="39">
        <v>0</v>
      </c>
      <c r="D67" s="39">
        <v>0</v>
      </c>
      <c r="E67" s="39">
        <v>0</v>
      </c>
      <c r="F67" s="39">
        <v>0</v>
      </c>
      <c r="G67" s="15">
        <v>0</v>
      </c>
    </row>
    <row r="68" spans="1:8" x14ac:dyDescent="0.25">
      <c r="A68" s="101" t="s">
        <v>150</v>
      </c>
      <c r="B68" s="39">
        <v>819901</v>
      </c>
      <c r="C68" s="39">
        <v>0</v>
      </c>
      <c r="D68" s="39">
        <v>819901</v>
      </c>
      <c r="E68" s="39">
        <v>0</v>
      </c>
      <c r="F68" s="39">
        <v>0</v>
      </c>
      <c r="G68" s="15">
        <v>819901</v>
      </c>
      <c r="H68" s="1"/>
    </row>
    <row r="69" spans="1:8" x14ac:dyDescent="0.25">
      <c r="A69" s="101" t="s">
        <v>151</v>
      </c>
      <c r="B69" s="39">
        <v>0</v>
      </c>
      <c r="C69" s="39">
        <v>0</v>
      </c>
      <c r="D69" s="39">
        <v>0</v>
      </c>
      <c r="E69" s="39">
        <v>0</v>
      </c>
      <c r="F69" s="39">
        <v>0</v>
      </c>
      <c r="G69" s="15">
        <v>0</v>
      </c>
    </row>
    <row r="70" spans="1:8" x14ac:dyDescent="0.25">
      <c r="A70" s="101" t="s">
        <v>152</v>
      </c>
      <c r="B70" s="39">
        <v>702773</v>
      </c>
      <c r="C70" s="39">
        <v>0</v>
      </c>
      <c r="D70" s="39">
        <v>702773</v>
      </c>
      <c r="E70" s="39">
        <v>0</v>
      </c>
      <c r="F70" s="39">
        <v>0</v>
      </c>
      <c r="G70" s="15">
        <v>702773</v>
      </c>
    </row>
    <row r="71" spans="1:8" x14ac:dyDescent="0.25">
      <c r="A71" s="103" t="s">
        <v>153</v>
      </c>
      <c r="B71" s="40">
        <v>1744540138</v>
      </c>
      <c r="C71" s="40">
        <v>-22336171.690000001</v>
      </c>
      <c r="D71" s="40">
        <v>1722203966.3099999</v>
      </c>
      <c r="E71" s="40">
        <v>1798619601.71</v>
      </c>
      <c r="F71" s="40">
        <v>1798619059.71</v>
      </c>
      <c r="G71" s="12">
        <v>-76415635.400000006</v>
      </c>
    </row>
    <row r="72" spans="1:8" x14ac:dyDescent="0.25">
      <c r="A72" s="101" t="s">
        <v>154</v>
      </c>
      <c r="B72" s="39">
        <v>817411540</v>
      </c>
      <c r="C72" s="39">
        <v>2731632</v>
      </c>
      <c r="D72" s="39">
        <v>820143172</v>
      </c>
      <c r="E72" s="39">
        <v>879947664.39999998</v>
      </c>
      <c r="F72" s="39">
        <v>879947122.39999998</v>
      </c>
      <c r="G72" s="15">
        <v>-59804492.399999999</v>
      </c>
      <c r="H72" s="1"/>
    </row>
    <row r="73" spans="1:8" x14ac:dyDescent="0.25">
      <c r="A73" s="101" t="s">
        <v>155</v>
      </c>
      <c r="B73" s="39">
        <v>872937882</v>
      </c>
      <c r="C73" s="39">
        <v>-22336171.690000001</v>
      </c>
      <c r="D73" s="39">
        <v>850601710.30999994</v>
      </c>
      <c r="E73" s="39">
        <v>867212854.30999994</v>
      </c>
      <c r="F73" s="39">
        <v>867212854.30999994</v>
      </c>
      <c r="G73" s="15">
        <v>-16611144</v>
      </c>
    </row>
    <row r="74" spans="1:8" x14ac:dyDescent="0.25">
      <c r="A74" s="101" t="s">
        <v>156</v>
      </c>
      <c r="B74" s="39">
        <v>54190716</v>
      </c>
      <c r="C74" s="39">
        <v>-2731632</v>
      </c>
      <c r="D74" s="39">
        <v>51459084</v>
      </c>
      <c r="E74" s="39">
        <v>51459083</v>
      </c>
      <c r="F74" s="39">
        <v>51459083</v>
      </c>
      <c r="G74" s="15">
        <v>1</v>
      </c>
    </row>
    <row r="75" spans="1:8" x14ac:dyDescent="0.25">
      <c r="A75" s="103" t="s">
        <v>157</v>
      </c>
      <c r="B75" s="40">
        <v>217426194</v>
      </c>
      <c r="C75" s="40">
        <v>-138060363.74000001</v>
      </c>
      <c r="D75" s="40">
        <v>79365830.260000005</v>
      </c>
      <c r="E75" s="40">
        <v>127331723.38</v>
      </c>
      <c r="F75" s="40">
        <v>113664436.81999999</v>
      </c>
      <c r="G75" s="12">
        <v>-47965893.119999997</v>
      </c>
    </row>
    <row r="76" spans="1:8" x14ac:dyDescent="0.25">
      <c r="A76" s="101" t="s">
        <v>158</v>
      </c>
      <c r="B76" s="39">
        <v>33284302</v>
      </c>
      <c r="C76" s="39">
        <v>-163309177</v>
      </c>
      <c r="D76" s="39">
        <v>-130024875</v>
      </c>
      <c r="E76" s="39">
        <v>33291431.140000001</v>
      </c>
      <c r="F76" s="39">
        <v>28499090.52</v>
      </c>
      <c r="G76" s="15">
        <v>-163316306.13999999</v>
      </c>
    </row>
    <row r="77" spans="1:8" x14ac:dyDescent="0.25">
      <c r="A77" s="101" t="s">
        <v>159</v>
      </c>
      <c r="B77" s="39">
        <v>121177629</v>
      </c>
      <c r="C77" s="39">
        <v>17867410</v>
      </c>
      <c r="D77" s="39">
        <v>139045039</v>
      </c>
      <c r="E77" s="39">
        <v>89160880.129999995</v>
      </c>
      <c r="F77" s="39">
        <v>80285934.189999998</v>
      </c>
      <c r="G77" s="15">
        <v>49884158.869999997</v>
      </c>
    </row>
    <row r="78" spans="1:8" x14ac:dyDescent="0.25">
      <c r="A78" s="101" t="s">
        <v>160</v>
      </c>
      <c r="B78" s="39">
        <v>0</v>
      </c>
      <c r="C78" s="39">
        <v>0</v>
      </c>
      <c r="D78" s="39">
        <v>0</v>
      </c>
      <c r="E78" s="39">
        <v>0</v>
      </c>
      <c r="F78" s="39">
        <v>0</v>
      </c>
      <c r="G78" s="15">
        <v>0</v>
      </c>
    </row>
    <row r="79" spans="1:8" x14ac:dyDescent="0.25">
      <c r="A79" s="101" t="s">
        <v>161</v>
      </c>
      <c r="B79" s="39">
        <v>46358000</v>
      </c>
      <c r="C79" s="39">
        <v>7381403.2599999998</v>
      </c>
      <c r="D79" s="39">
        <v>53739403.259999998</v>
      </c>
      <c r="E79" s="39">
        <v>4283044.8</v>
      </c>
      <c r="F79" s="39">
        <v>4283044.8</v>
      </c>
      <c r="G79" s="15">
        <v>49456358.460000001</v>
      </c>
    </row>
    <row r="80" spans="1:8" x14ac:dyDescent="0.25">
      <c r="A80" s="101" t="s">
        <v>162</v>
      </c>
      <c r="B80" s="39">
        <v>16606263</v>
      </c>
      <c r="C80" s="39">
        <v>0</v>
      </c>
      <c r="D80" s="39">
        <v>16606263</v>
      </c>
      <c r="E80" s="39">
        <v>596367.31000000006</v>
      </c>
      <c r="F80" s="39">
        <v>596367.31000000006</v>
      </c>
      <c r="G80" s="15">
        <v>16009895.689999999</v>
      </c>
      <c r="H80" s="1"/>
    </row>
    <row r="81" spans="1:8" x14ac:dyDescent="0.25">
      <c r="A81" s="101" t="s">
        <v>163</v>
      </c>
      <c r="B81" s="39">
        <v>0</v>
      </c>
      <c r="C81" s="39">
        <v>0</v>
      </c>
      <c r="D81" s="39">
        <v>0</v>
      </c>
      <c r="E81" s="39">
        <v>0</v>
      </c>
      <c r="F81" s="39">
        <v>0</v>
      </c>
      <c r="G81" s="15">
        <v>0</v>
      </c>
    </row>
    <row r="82" spans="1:8" x14ac:dyDescent="0.25">
      <c r="A82" s="101" t="s">
        <v>164</v>
      </c>
      <c r="B82" s="39">
        <v>0</v>
      </c>
      <c r="C82" s="39">
        <v>0</v>
      </c>
      <c r="D82" s="39">
        <v>0</v>
      </c>
      <c r="E82" s="39">
        <v>0</v>
      </c>
      <c r="F82" s="39">
        <v>0</v>
      </c>
      <c r="G82" s="15">
        <v>0</v>
      </c>
    </row>
    <row r="83" spans="1:8" x14ac:dyDescent="0.25">
      <c r="A83" s="36" t="s">
        <v>60</v>
      </c>
      <c r="B83" s="37">
        <v>11849350242</v>
      </c>
      <c r="C83" s="37">
        <v>-431799091.42000002</v>
      </c>
      <c r="D83" s="37">
        <v>11417551150.58</v>
      </c>
      <c r="E83" s="37">
        <v>9540717883</v>
      </c>
      <c r="F83" s="37">
        <v>9041254786.6900005</v>
      </c>
      <c r="G83" s="99">
        <v>1876833267.5799999</v>
      </c>
      <c r="H83" s="49"/>
    </row>
    <row r="84" spans="1:8" x14ac:dyDescent="0.25">
      <c r="A84" s="19"/>
      <c r="B84" s="19"/>
      <c r="C84" s="19"/>
      <c r="D84" s="19"/>
      <c r="E84" s="19"/>
      <c r="F84" s="19"/>
      <c r="G84" s="19"/>
    </row>
    <row r="85" spans="1:8" x14ac:dyDescent="0.25">
      <c r="A85" s="19" t="s">
        <v>22</v>
      </c>
      <c r="B85" s="19"/>
      <c r="C85" s="19"/>
      <c r="D85" s="19"/>
      <c r="E85" s="19"/>
      <c r="F85" s="19"/>
      <c r="G85" s="19"/>
    </row>
    <row r="86" spans="1:8" x14ac:dyDescent="0.25">
      <c r="A86" s="19"/>
      <c r="B86" s="34"/>
      <c r="C86" s="19"/>
      <c r="D86" s="19"/>
      <c r="E86" s="19"/>
      <c r="F86" s="19"/>
      <c r="G86" s="19"/>
    </row>
    <row r="87" spans="1:8" x14ac:dyDescent="0.25">
      <c r="A87" s="19"/>
      <c r="B87" s="50"/>
      <c r="C87" s="19"/>
      <c r="D87" s="19"/>
      <c r="E87" s="19"/>
      <c r="F87" s="19"/>
      <c r="G87" s="19"/>
    </row>
    <row r="88" spans="1:8" x14ac:dyDescent="0.25">
      <c r="A88" s="19"/>
      <c r="B88" s="19"/>
      <c r="C88" s="19"/>
      <c r="D88" s="19"/>
      <c r="E88" s="19"/>
      <c r="F88" s="19"/>
      <c r="G88" s="19"/>
    </row>
    <row r="89" spans="1:8" x14ac:dyDescent="0.25">
      <c r="A89" s="19"/>
      <c r="B89" s="19"/>
      <c r="C89" s="19"/>
      <c r="D89" s="19"/>
      <c r="E89" s="19"/>
      <c r="F89" s="19"/>
      <c r="G89" s="19"/>
    </row>
    <row r="90" spans="1:8" x14ac:dyDescent="0.25">
      <c r="A90" s="19"/>
      <c r="B90" s="19"/>
      <c r="C90" s="19"/>
      <c r="D90" s="19"/>
      <c r="E90" s="19"/>
      <c r="F90" s="19"/>
      <c r="G90" s="19"/>
    </row>
    <row r="91" spans="1:8" x14ac:dyDescent="0.25">
      <c r="A91" s="19"/>
      <c r="B91" s="19"/>
      <c r="C91" s="19"/>
      <c r="D91" s="19"/>
      <c r="E91" s="19"/>
      <c r="F91" s="19"/>
      <c r="G91" s="19"/>
    </row>
    <row r="92" spans="1:8" x14ac:dyDescent="0.25">
      <c r="A92" s="19"/>
      <c r="B92" s="19"/>
      <c r="C92" s="19"/>
      <c r="D92" s="19"/>
      <c r="E92" s="19"/>
      <c r="F92" s="19"/>
      <c r="G92" s="19"/>
    </row>
  </sheetData>
  <mergeCells count="8">
    <mergeCell ref="A7:G7"/>
    <mergeCell ref="B8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workbookViewId="0">
      <selection activeCell="H12" sqref="H12"/>
    </sheetView>
  </sheetViews>
  <sheetFormatPr baseColWidth="10" defaultRowHeight="15" x14ac:dyDescent="0.25"/>
  <cols>
    <col min="1" max="1" width="64.7109375" customWidth="1"/>
    <col min="2" max="2" width="17.85546875" customWidth="1"/>
    <col min="3" max="7" width="15.7109375" customWidth="1"/>
  </cols>
  <sheetData>
    <row r="1" spans="1:8" x14ac:dyDescent="0.25">
      <c r="A1" s="104" t="s">
        <v>204</v>
      </c>
      <c r="B1" s="104"/>
      <c r="C1" s="104"/>
      <c r="D1" s="104"/>
      <c r="E1" s="104"/>
      <c r="F1" s="104"/>
      <c r="G1" s="104"/>
    </row>
    <row r="2" spans="1:8" x14ac:dyDescent="0.25">
      <c r="A2" s="104" t="s">
        <v>0</v>
      </c>
      <c r="B2" s="104"/>
      <c r="C2" s="104"/>
      <c r="D2" s="104"/>
      <c r="E2" s="104"/>
      <c r="F2" s="104"/>
      <c r="G2" s="104"/>
    </row>
    <row r="3" spans="1:8" x14ac:dyDescent="0.25">
      <c r="A3" s="104" t="s">
        <v>210</v>
      </c>
      <c r="B3" s="104"/>
      <c r="C3" s="104"/>
      <c r="D3" s="104"/>
      <c r="E3" s="104"/>
      <c r="F3" s="104"/>
      <c r="G3" s="104"/>
    </row>
    <row r="4" spans="1:8" x14ac:dyDescent="0.25">
      <c r="A4" s="104" t="s">
        <v>165</v>
      </c>
      <c r="B4" s="104"/>
      <c r="C4" s="104"/>
      <c r="D4" s="104"/>
      <c r="E4" s="104"/>
      <c r="F4" s="104"/>
      <c r="G4" s="104"/>
    </row>
    <row r="5" spans="1:8" x14ac:dyDescent="0.25">
      <c r="A5" s="104" t="s">
        <v>213</v>
      </c>
      <c r="B5" s="104"/>
      <c r="C5" s="104"/>
      <c r="D5" s="104"/>
      <c r="E5" s="104"/>
      <c r="F5" s="104"/>
      <c r="G5" s="104"/>
    </row>
    <row r="6" spans="1:8" x14ac:dyDescent="0.25">
      <c r="A6" s="110" t="s">
        <v>3</v>
      </c>
      <c r="B6" s="110"/>
      <c r="C6" s="110"/>
      <c r="D6" s="110"/>
      <c r="E6" s="110"/>
      <c r="F6" s="110"/>
      <c r="G6" s="110"/>
    </row>
    <row r="7" spans="1:8" x14ac:dyDescent="0.25">
      <c r="A7" s="114" t="s">
        <v>7</v>
      </c>
      <c r="B7" s="108" t="s">
        <v>211</v>
      </c>
      <c r="C7" s="109"/>
      <c r="D7" s="109"/>
      <c r="E7" s="109"/>
      <c r="F7" s="109"/>
      <c r="G7" s="113"/>
    </row>
    <row r="8" spans="1:8" ht="27" x14ac:dyDescent="0.25">
      <c r="A8" s="115"/>
      <c r="B8" s="26" t="s">
        <v>24</v>
      </c>
      <c r="C8" s="26" t="s">
        <v>25</v>
      </c>
      <c r="D8" s="27" t="s">
        <v>26</v>
      </c>
      <c r="E8" s="26" t="s">
        <v>5</v>
      </c>
      <c r="F8" s="26" t="s">
        <v>6</v>
      </c>
      <c r="G8" s="26" t="s">
        <v>27</v>
      </c>
    </row>
    <row r="9" spans="1:8" x14ac:dyDescent="0.25">
      <c r="A9" s="116"/>
      <c r="B9" s="30">
        <v>1</v>
      </c>
      <c r="C9" s="30">
        <v>2</v>
      </c>
      <c r="D9" s="30" t="s">
        <v>28</v>
      </c>
      <c r="E9" s="30">
        <v>4</v>
      </c>
      <c r="F9" s="30">
        <v>5</v>
      </c>
      <c r="G9" s="29" t="s">
        <v>29</v>
      </c>
    </row>
    <row r="10" spans="1:8" x14ac:dyDescent="0.25">
      <c r="A10" s="100" t="s">
        <v>166</v>
      </c>
      <c r="B10" s="95">
        <v>7091240886</v>
      </c>
      <c r="C10" s="95">
        <v>-575452684.63</v>
      </c>
      <c r="D10" s="95">
        <v>6515788201.3699999</v>
      </c>
      <c r="E10" s="39">
        <v>6493149888.1599998</v>
      </c>
      <c r="F10" s="39">
        <v>6203706035.0900002</v>
      </c>
      <c r="G10" s="15">
        <v>22638313.210000001</v>
      </c>
    </row>
    <row r="11" spans="1:8" x14ac:dyDescent="0.25">
      <c r="A11" s="101" t="s">
        <v>167</v>
      </c>
      <c r="B11" s="39">
        <v>2359723735</v>
      </c>
      <c r="C11" s="39">
        <v>318239070.60000002</v>
      </c>
      <c r="D11" s="39">
        <v>2677962805.5999999</v>
      </c>
      <c r="E11" s="39">
        <v>946185307.60000002</v>
      </c>
      <c r="F11" s="39">
        <v>760354145.39999998</v>
      </c>
      <c r="G11" s="15">
        <v>1731777498</v>
      </c>
    </row>
    <row r="12" spans="1:8" x14ac:dyDescent="0.25">
      <c r="A12" s="101" t="s">
        <v>168</v>
      </c>
      <c r="B12" s="39">
        <v>220211574</v>
      </c>
      <c r="C12" s="39">
        <v>-161413216</v>
      </c>
      <c r="D12" s="39">
        <v>58798358</v>
      </c>
      <c r="E12" s="39">
        <v>123048678.58</v>
      </c>
      <c r="F12" s="39">
        <v>109381392.02</v>
      </c>
      <c r="G12" s="15">
        <v>-64250320.579999998</v>
      </c>
      <c r="H12" s="1"/>
    </row>
    <row r="13" spans="1:8" x14ac:dyDescent="0.25">
      <c r="A13" s="101" t="s">
        <v>169</v>
      </c>
      <c r="B13" s="39">
        <v>433633909</v>
      </c>
      <c r="C13" s="39">
        <v>0</v>
      </c>
      <c r="D13" s="39">
        <v>433633909</v>
      </c>
      <c r="E13" s="39">
        <v>170554423.65000001</v>
      </c>
      <c r="F13" s="39">
        <v>160034171.16999999</v>
      </c>
      <c r="G13" s="15">
        <v>263079485.34999999</v>
      </c>
    </row>
    <row r="14" spans="1:8" x14ac:dyDescent="0.25">
      <c r="A14" s="101" t="s">
        <v>170</v>
      </c>
      <c r="B14" s="39">
        <v>1744540138</v>
      </c>
      <c r="C14" s="39">
        <v>-13172261.390000001</v>
      </c>
      <c r="D14" s="39">
        <v>1731367876.6099999</v>
      </c>
      <c r="E14" s="39">
        <v>1807779585.01</v>
      </c>
      <c r="F14" s="39">
        <v>1807779043.01</v>
      </c>
      <c r="G14" s="15">
        <v>-76411708.400000006</v>
      </c>
    </row>
    <row r="15" spans="1:8" x14ac:dyDescent="0.25">
      <c r="A15" s="36" t="s">
        <v>60</v>
      </c>
      <c r="B15" s="37">
        <v>11849350242</v>
      </c>
      <c r="C15" s="37">
        <v>-431799091.42000002</v>
      </c>
      <c r="D15" s="37">
        <v>11417551150.58</v>
      </c>
      <c r="E15" s="37">
        <v>9540717883</v>
      </c>
      <c r="F15" s="37">
        <v>9041254786.6900005</v>
      </c>
      <c r="G15" s="99">
        <v>1876833267.5799999</v>
      </c>
    </row>
    <row r="16" spans="1:8" x14ac:dyDescent="0.25">
      <c r="A16" s="19"/>
      <c r="B16" s="19"/>
      <c r="C16" s="19"/>
      <c r="D16" s="19"/>
      <c r="E16" s="19"/>
      <c r="F16" s="19"/>
      <c r="G16" s="19"/>
    </row>
    <row r="17" spans="1:7" x14ac:dyDescent="0.25">
      <c r="A17" s="19"/>
      <c r="B17" s="19"/>
      <c r="C17" s="19"/>
      <c r="D17" s="19"/>
      <c r="E17" s="19"/>
      <c r="F17" s="19"/>
      <c r="G17" s="19"/>
    </row>
    <row r="18" spans="1:7" x14ac:dyDescent="0.25">
      <c r="A18" s="19" t="s">
        <v>22</v>
      </c>
      <c r="B18" s="19"/>
      <c r="C18" s="19"/>
      <c r="D18" s="19"/>
      <c r="E18" s="19"/>
      <c r="F18" s="19"/>
      <c r="G18" s="19"/>
    </row>
    <row r="19" spans="1:7" x14ac:dyDescent="0.25">
      <c r="A19" s="19"/>
      <c r="B19" s="19"/>
      <c r="C19" s="19"/>
      <c r="D19" s="19"/>
      <c r="E19" s="19"/>
      <c r="F19" s="19"/>
      <c r="G19" s="19"/>
    </row>
    <row r="20" spans="1:7" x14ac:dyDescent="0.25">
      <c r="A20" s="19"/>
      <c r="B20" s="34"/>
      <c r="C20" s="34"/>
      <c r="D20" s="34"/>
      <c r="E20" s="34"/>
      <c r="F20" s="34"/>
      <c r="G20" s="34"/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19"/>
      <c r="B22" s="35"/>
      <c r="C22" s="35"/>
      <c r="D22" s="35"/>
      <c r="E22" s="35"/>
      <c r="F22" s="35"/>
      <c r="G22" s="35"/>
    </row>
    <row r="23" spans="1:7" x14ac:dyDescent="0.25">
      <c r="A23" s="19"/>
      <c r="B23" s="19"/>
      <c r="C23" s="19"/>
      <c r="D23" s="19"/>
      <c r="E23" s="19"/>
      <c r="F23" s="19"/>
      <c r="G23" s="19"/>
    </row>
    <row r="24" spans="1:7" x14ac:dyDescent="0.25">
      <c r="A24" s="19"/>
      <c r="B24" s="19"/>
      <c r="C24" s="19"/>
      <c r="D24" s="19"/>
      <c r="E24" s="19"/>
      <c r="F24" s="19"/>
      <c r="G24" s="19"/>
    </row>
    <row r="25" spans="1:7" x14ac:dyDescent="0.25">
      <c r="A25" s="19"/>
      <c r="B25" s="19"/>
      <c r="C25" s="19"/>
      <c r="D25" s="19"/>
      <c r="E25" s="19"/>
      <c r="F25" s="19"/>
      <c r="G25" s="19"/>
    </row>
  </sheetData>
  <mergeCells count="8">
    <mergeCell ref="B7:G7"/>
    <mergeCell ref="A7:A9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topLeftCell="A33" workbookViewId="0">
      <selection activeCell="H12" sqref="H12"/>
    </sheetView>
  </sheetViews>
  <sheetFormatPr baseColWidth="10" defaultRowHeight="15" x14ac:dyDescent="0.25"/>
  <cols>
    <col min="1" max="1" width="64.7109375" customWidth="1"/>
    <col min="2" max="2" width="16.28515625" customWidth="1"/>
    <col min="3" max="7" width="15.7109375" customWidth="1"/>
  </cols>
  <sheetData>
    <row r="1" spans="1:8" x14ac:dyDescent="0.25">
      <c r="A1" s="104" t="s">
        <v>204</v>
      </c>
      <c r="B1" s="104"/>
      <c r="C1" s="104"/>
      <c r="D1" s="104"/>
      <c r="E1" s="104"/>
      <c r="F1" s="104"/>
      <c r="G1" s="104"/>
    </row>
    <row r="2" spans="1:8" x14ac:dyDescent="0.25">
      <c r="A2" s="104" t="s">
        <v>0</v>
      </c>
      <c r="B2" s="104"/>
      <c r="C2" s="104"/>
      <c r="D2" s="104"/>
      <c r="E2" s="104"/>
      <c r="F2" s="104"/>
      <c r="G2" s="104"/>
    </row>
    <row r="3" spans="1:8" x14ac:dyDescent="0.25">
      <c r="A3" s="104" t="s">
        <v>205</v>
      </c>
      <c r="B3" s="104"/>
      <c r="C3" s="104"/>
      <c r="D3" s="104"/>
      <c r="E3" s="104"/>
      <c r="F3" s="104"/>
      <c r="G3" s="104"/>
    </row>
    <row r="4" spans="1:8" x14ac:dyDescent="0.25">
      <c r="A4" s="104" t="s">
        <v>1</v>
      </c>
      <c r="B4" s="104"/>
      <c r="C4" s="104"/>
      <c r="D4" s="104"/>
      <c r="E4" s="104"/>
      <c r="F4" s="104"/>
      <c r="G4" s="104"/>
    </row>
    <row r="5" spans="1:8" x14ac:dyDescent="0.25">
      <c r="A5" s="104" t="s">
        <v>61</v>
      </c>
      <c r="B5" s="104"/>
      <c r="C5" s="104"/>
      <c r="D5" s="104"/>
      <c r="E5" s="104"/>
      <c r="F5" s="104"/>
      <c r="G5" s="104"/>
    </row>
    <row r="6" spans="1:8" x14ac:dyDescent="0.25">
      <c r="A6" s="104" t="s">
        <v>206</v>
      </c>
      <c r="B6" s="104"/>
      <c r="C6" s="104"/>
      <c r="D6" s="104"/>
      <c r="E6" s="104"/>
      <c r="F6" s="104"/>
      <c r="G6" s="104"/>
    </row>
    <row r="7" spans="1:8" x14ac:dyDescent="0.25">
      <c r="A7" s="110" t="s">
        <v>3</v>
      </c>
      <c r="B7" s="110"/>
      <c r="C7" s="110"/>
      <c r="D7" s="110"/>
      <c r="E7" s="110"/>
      <c r="F7" s="110"/>
      <c r="G7" s="110"/>
    </row>
    <row r="8" spans="1:8" x14ac:dyDescent="0.25">
      <c r="A8" s="31"/>
      <c r="B8" s="109" t="s">
        <v>211</v>
      </c>
      <c r="C8" s="109"/>
      <c r="D8" s="109"/>
      <c r="E8" s="109"/>
      <c r="F8" s="109"/>
      <c r="G8" s="113"/>
    </row>
    <row r="9" spans="1:8" ht="27" x14ac:dyDescent="0.25">
      <c r="A9" s="32" t="s">
        <v>7</v>
      </c>
      <c r="B9" s="27" t="s">
        <v>24</v>
      </c>
      <c r="C9" s="26" t="s">
        <v>25</v>
      </c>
      <c r="D9" s="27" t="s">
        <v>26</v>
      </c>
      <c r="E9" s="26" t="s">
        <v>5</v>
      </c>
      <c r="F9" s="26" t="s">
        <v>6</v>
      </c>
      <c r="G9" s="26" t="s">
        <v>27</v>
      </c>
    </row>
    <row r="10" spans="1:8" x14ac:dyDescent="0.25">
      <c r="A10" s="28"/>
      <c r="B10" s="30">
        <v>1</v>
      </c>
      <c r="C10" s="29">
        <v>2</v>
      </c>
      <c r="D10" s="30" t="s">
        <v>28</v>
      </c>
      <c r="E10" s="30">
        <v>4</v>
      </c>
      <c r="F10" s="30">
        <v>5</v>
      </c>
      <c r="G10" s="29" t="s">
        <v>29</v>
      </c>
    </row>
    <row r="11" spans="1:8" x14ac:dyDescent="0.25">
      <c r="A11" s="102" t="s">
        <v>62</v>
      </c>
      <c r="B11" s="40">
        <v>3500472388</v>
      </c>
      <c r="C11" s="38">
        <v>747144483.08000004</v>
      </c>
      <c r="D11" s="38">
        <v>4247616871.0799999</v>
      </c>
      <c r="E11" s="38">
        <v>1790522351.72</v>
      </c>
      <c r="F11" s="38">
        <v>1634682992.29</v>
      </c>
      <c r="G11" s="12">
        <v>2457094519.3600001</v>
      </c>
      <c r="H11" s="1"/>
    </row>
    <row r="12" spans="1:8" x14ac:dyDescent="0.25">
      <c r="A12" s="101" t="s">
        <v>63</v>
      </c>
      <c r="B12" s="39">
        <v>39163479</v>
      </c>
      <c r="C12" s="39">
        <v>2310500</v>
      </c>
      <c r="D12" s="39">
        <v>41473979</v>
      </c>
      <c r="E12" s="39">
        <v>39163479</v>
      </c>
      <c r="F12" s="39">
        <v>39163479</v>
      </c>
      <c r="G12" s="15">
        <v>2310500</v>
      </c>
    </row>
    <row r="13" spans="1:8" x14ac:dyDescent="0.25">
      <c r="A13" s="101" t="s">
        <v>64</v>
      </c>
      <c r="B13" s="39">
        <v>355489824</v>
      </c>
      <c r="C13" s="39">
        <v>-5110486</v>
      </c>
      <c r="D13" s="39">
        <v>350379338</v>
      </c>
      <c r="E13" s="39">
        <v>325444563.82999998</v>
      </c>
      <c r="F13" s="39">
        <v>310438917.16000003</v>
      </c>
      <c r="G13" s="15">
        <v>24934774.170000002</v>
      </c>
    </row>
    <row r="14" spans="1:8" x14ac:dyDescent="0.25">
      <c r="A14" s="101" t="s">
        <v>65</v>
      </c>
      <c r="B14" s="39">
        <v>283444912</v>
      </c>
      <c r="C14" s="39">
        <v>34821329.979999997</v>
      </c>
      <c r="D14" s="39">
        <v>318266241.98000002</v>
      </c>
      <c r="E14" s="39">
        <v>204158404.19</v>
      </c>
      <c r="F14" s="39">
        <v>187196434.53999999</v>
      </c>
      <c r="G14" s="15">
        <v>114107837.79000001</v>
      </c>
    </row>
    <row r="15" spans="1:8" x14ac:dyDescent="0.25">
      <c r="A15" s="101" t="s">
        <v>66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15">
        <v>0</v>
      </c>
    </row>
    <row r="16" spans="1:8" x14ac:dyDescent="0.25">
      <c r="A16" s="101" t="s">
        <v>67</v>
      </c>
      <c r="B16" s="39">
        <v>71828091</v>
      </c>
      <c r="C16" s="39">
        <v>679144933.52999997</v>
      </c>
      <c r="D16" s="39">
        <v>750973024.52999997</v>
      </c>
      <c r="E16" s="39">
        <v>82092182.670000002</v>
      </c>
      <c r="F16" s="39">
        <v>54993213.689999998</v>
      </c>
      <c r="G16" s="15">
        <v>668880841.86000001</v>
      </c>
    </row>
    <row r="17" spans="1:8" x14ac:dyDescent="0.25">
      <c r="A17" s="101" t="s">
        <v>68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15">
        <v>0</v>
      </c>
    </row>
    <row r="18" spans="1:8" x14ac:dyDescent="0.25">
      <c r="A18" s="101" t="s">
        <v>69</v>
      </c>
      <c r="B18" s="39">
        <v>2664055940</v>
      </c>
      <c r="C18" s="39">
        <v>35217723.57</v>
      </c>
      <c r="D18" s="39">
        <v>2699273663.5700002</v>
      </c>
      <c r="E18" s="39">
        <v>1064748526.11</v>
      </c>
      <c r="F18" s="39">
        <v>982289507.69000006</v>
      </c>
      <c r="G18" s="15">
        <v>1634525137.46</v>
      </c>
    </row>
    <row r="19" spans="1:8" x14ac:dyDescent="0.25">
      <c r="A19" s="101" t="s">
        <v>70</v>
      </c>
      <c r="B19" s="39">
        <v>86490142</v>
      </c>
      <c r="C19" s="39">
        <v>760482</v>
      </c>
      <c r="D19" s="39">
        <v>87250624</v>
      </c>
      <c r="E19" s="39">
        <v>74915195.920000002</v>
      </c>
      <c r="F19" s="39">
        <v>60601440.210000001</v>
      </c>
      <c r="G19" s="15">
        <v>12335428.08</v>
      </c>
    </row>
    <row r="20" spans="1:8" x14ac:dyDescent="0.25">
      <c r="A20" s="103" t="s">
        <v>71</v>
      </c>
      <c r="B20" s="40">
        <v>5785786595</v>
      </c>
      <c r="C20" s="40">
        <v>-1060610524.39</v>
      </c>
      <c r="D20" s="40">
        <v>4725176070.6099997</v>
      </c>
      <c r="E20" s="40">
        <v>5215433031.5500011</v>
      </c>
      <c r="F20" s="40">
        <v>5083105742.6799994</v>
      </c>
      <c r="G20" s="40">
        <v>-490256960.93999994</v>
      </c>
      <c r="H20" s="1"/>
    </row>
    <row r="21" spans="1:8" x14ac:dyDescent="0.25">
      <c r="A21" s="101" t="s">
        <v>72</v>
      </c>
      <c r="B21" s="39">
        <v>19142383</v>
      </c>
      <c r="C21" s="39">
        <v>8279049.9000000004</v>
      </c>
      <c r="D21" s="39">
        <v>27421432.899999999</v>
      </c>
      <c r="E21" s="39">
        <v>15698853.76</v>
      </c>
      <c r="F21" s="39">
        <v>14497797.66</v>
      </c>
      <c r="G21" s="15">
        <v>11722579.140000001</v>
      </c>
    </row>
    <row r="22" spans="1:8" x14ac:dyDescent="0.25">
      <c r="A22" s="101" t="s">
        <v>73</v>
      </c>
      <c r="B22" s="39">
        <v>193193749</v>
      </c>
      <c r="C22" s="39">
        <v>-218033193</v>
      </c>
      <c r="D22" s="39">
        <v>-24839444</v>
      </c>
      <c r="E22" s="39">
        <v>52274400.25</v>
      </c>
      <c r="F22" s="39">
        <v>23206716.960000001</v>
      </c>
      <c r="G22" s="15">
        <v>-77113844.25</v>
      </c>
    </row>
    <row r="23" spans="1:8" x14ac:dyDescent="0.25">
      <c r="A23" s="101" t="s">
        <v>74</v>
      </c>
      <c r="B23" s="39">
        <v>1005193167</v>
      </c>
      <c r="C23" s="39">
        <v>-850915870.50999999</v>
      </c>
      <c r="D23" s="39">
        <v>154277296.49000001</v>
      </c>
      <c r="E23" s="39">
        <v>1168160863.1400001</v>
      </c>
      <c r="F23" s="39">
        <v>1158554581.1900001</v>
      </c>
      <c r="G23" s="15">
        <v>-1013883566.65</v>
      </c>
    </row>
    <row r="24" spans="1:8" x14ac:dyDescent="0.25">
      <c r="A24" s="101" t="s">
        <v>75</v>
      </c>
      <c r="B24" s="39">
        <v>178985371</v>
      </c>
      <c r="C24" s="39">
        <v>46585396</v>
      </c>
      <c r="D24" s="39">
        <v>225570767</v>
      </c>
      <c r="E24" s="39">
        <v>171435270.16</v>
      </c>
      <c r="F24" s="39">
        <v>164212161.09999999</v>
      </c>
      <c r="G24" s="15">
        <v>54135496.840000004</v>
      </c>
    </row>
    <row r="25" spans="1:8" x14ac:dyDescent="0.25">
      <c r="A25" s="101" t="s">
        <v>76</v>
      </c>
      <c r="B25" s="39">
        <v>2954261112</v>
      </c>
      <c r="C25" s="39">
        <v>119395098.22</v>
      </c>
      <c r="D25" s="39">
        <v>3073656210.2199998</v>
      </c>
      <c r="E25" s="39">
        <v>3075322276.5100002</v>
      </c>
      <c r="F25" s="39">
        <v>3033353363.0599999</v>
      </c>
      <c r="G25" s="15">
        <v>-1666066.29</v>
      </c>
    </row>
    <row r="26" spans="1:8" x14ac:dyDescent="0.25">
      <c r="A26" s="101" t="s">
        <v>77</v>
      </c>
      <c r="B26" s="39">
        <v>1392088858</v>
      </c>
      <c r="C26" s="39">
        <v>-92098354</v>
      </c>
      <c r="D26" s="39">
        <v>1299990504</v>
      </c>
      <c r="E26" s="39">
        <v>706564099.38</v>
      </c>
      <c r="F26" s="39">
        <v>667456014.22000003</v>
      </c>
      <c r="G26" s="15">
        <v>593426404.62</v>
      </c>
    </row>
    <row r="27" spans="1:8" x14ac:dyDescent="0.25">
      <c r="A27" s="101" t="s">
        <v>78</v>
      </c>
      <c r="B27" s="39">
        <v>42921955</v>
      </c>
      <c r="C27" s="39">
        <v>-73822651</v>
      </c>
      <c r="D27" s="39">
        <v>-30900696</v>
      </c>
      <c r="E27" s="39">
        <v>25977268.350000001</v>
      </c>
      <c r="F27" s="39">
        <v>21825108.489999998</v>
      </c>
      <c r="G27" s="15">
        <v>-56877964.350000001</v>
      </c>
    </row>
    <row r="28" spans="1:8" x14ac:dyDescent="0.25">
      <c r="A28" s="103" t="s">
        <v>79</v>
      </c>
      <c r="B28" s="40">
        <v>598339547</v>
      </c>
      <c r="C28" s="40">
        <v>48871024.019999959</v>
      </c>
      <c r="D28" s="40">
        <v>647210571.01999998</v>
      </c>
      <c r="E28" s="40">
        <v>599651191.34000003</v>
      </c>
      <c r="F28" s="40">
        <v>402022571.88999999</v>
      </c>
      <c r="G28" s="40">
        <v>47559379.680000037</v>
      </c>
      <c r="H28" s="1"/>
    </row>
    <row r="29" spans="1:8" x14ac:dyDescent="0.25">
      <c r="A29" s="101" t="s">
        <v>80</v>
      </c>
      <c r="B29" s="39">
        <v>112504715</v>
      </c>
      <c r="C29" s="39">
        <v>5028006</v>
      </c>
      <c r="D29" s="39">
        <v>117532721</v>
      </c>
      <c r="E29" s="39">
        <v>38183592</v>
      </c>
      <c r="F29" s="39">
        <v>30260629.699999999</v>
      </c>
      <c r="G29" s="15">
        <v>79349129</v>
      </c>
    </row>
    <row r="30" spans="1:8" x14ac:dyDescent="0.25">
      <c r="A30" s="101" t="s">
        <v>81</v>
      </c>
      <c r="B30" s="39">
        <v>109029149</v>
      </c>
      <c r="C30" s="39">
        <v>-8246138</v>
      </c>
      <c r="D30" s="39">
        <v>100783011</v>
      </c>
      <c r="E30" s="39">
        <v>43623305.490000002</v>
      </c>
      <c r="F30" s="39">
        <v>22204741.449999999</v>
      </c>
      <c r="G30" s="15">
        <v>57159705.509999998</v>
      </c>
    </row>
    <row r="31" spans="1:8" x14ac:dyDescent="0.25">
      <c r="A31" s="101" t="s">
        <v>82</v>
      </c>
      <c r="B31" s="39">
        <v>816912</v>
      </c>
      <c r="C31" s="39">
        <v>-61786</v>
      </c>
      <c r="D31" s="39">
        <v>755126</v>
      </c>
      <c r="E31" s="39">
        <v>607866.76</v>
      </c>
      <c r="F31" s="39">
        <v>568682.42000000004</v>
      </c>
      <c r="G31" s="15">
        <v>147259.24</v>
      </c>
    </row>
    <row r="32" spans="1:8" x14ac:dyDescent="0.25">
      <c r="A32" s="101" t="s">
        <v>83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15">
        <v>0</v>
      </c>
    </row>
    <row r="33" spans="1:8" x14ac:dyDescent="0.25">
      <c r="A33" s="101" t="s">
        <v>84</v>
      </c>
      <c r="B33" s="39">
        <v>143037400</v>
      </c>
      <c r="C33" s="39">
        <v>220028618.78999999</v>
      </c>
      <c r="D33" s="39">
        <v>363066018.79000002</v>
      </c>
      <c r="E33" s="39">
        <v>397348049.55000001</v>
      </c>
      <c r="F33" s="39">
        <v>241979174.68000001</v>
      </c>
      <c r="G33" s="15">
        <v>-34282030.759999998</v>
      </c>
    </row>
    <row r="34" spans="1:8" x14ac:dyDescent="0.25">
      <c r="A34" s="101" t="s">
        <v>85</v>
      </c>
      <c r="B34" s="39">
        <v>14322998</v>
      </c>
      <c r="C34" s="39">
        <v>75998681</v>
      </c>
      <c r="D34" s="39">
        <v>90321679</v>
      </c>
      <c r="E34" s="39">
        <v>20207330.829999998</v>
      </c>
      <c r="F34" s="39">
        <v>16679543.4</v>
      </c>
      <c r="G34" s="15">
        <v>70114348.170000002</v>
      </c>
    </row>
    <row r="35" spans="1:8" x14ac:dyDescent="0.25">
      <c r="A35" s="101" t="s">
        <v>86</v>
      </c>
      <c r="B35" s="39">
        <v>125442705</v>
      </c>
      <c r="C35" s="39">
        <v>-244827588</v>
      </c>
      <c r="D35" s="39">
        <v>-119384883</v>
      </c>
      <c r="E35" s="39">
        <v>41290744.350000001</v>
      </c>
      <c r="F35" s="39">
        <v>36570265.719999999</v>
      </c>
      <c r="G35" s="15">
        <v>-160675627.34999999</v>
      </c>
    </row>
    <row r="36" spans="1:8" x14ac:dyDescent="0.25">
      <c r="A36" s="101" t="s">
        <v>87</v>
      </c>
      <c r="B36" s="39">
        <v>14601961</v>
      </c>
      <c r="C36" s="39">
        <v>-1059777.77</v>
      </c>
      <c r="D36" s="39">
        <v>13542183.23</v>
      </c>
      <c r="E36" s="39">
        <v>7639625.0199999996</v>
      </c>
      <c r="F36" s="39">
        <v>7167920.21</v>
      </c>
      <c r="G36" s="15">
        <v>5902558.21</v>
      </c>
    </row>
    <row r="37" spans="1:8" x14ac:dyDescent="0.25">
      <c r="A37" s="101" t="s">
        <v>88</v>
      </c>
      <c r="B37" s="39">
        <v>78583707</v>
      </c>
      <c r="C37" s="39">
        <v>2011008</v>
      </c>
      <c r="D37" s="39">
        <v>80594715</v>
      </c>
      <c r="E37" s="39">
        <v>50750677.340000004</v>
      </c>
      <c r="F37" s="39">
        <v>46591614.310000002</v>
      </c>
      <c r="G37" s="15">
        <v>29844037.66</v>
      </c>
    </row>
    <row r="38" spans="1:8" x14ac:dyDescent="0.25">
      <c r="A38" s="103" t="s">
        <v>89</v>
      </c>
      <c r="B38" s="40">
        <v>1964751712</v>
      </c>
      <c r="C38" s="40">
        <v>-167204074.13</v>
      </c>
      <c r="D38" s="40">
        <v>1797547637.8699999</v>
      </c>
      <c r="E38" s="40">
        <v>1935111308.3900001</v>
      </c>
      <c r="F38" s="40">
        <v>1921443479.8299999</v>
      </c>
      <c r="G38" s="12">
        <v>-137563670.52000001</v>
      </c>
      <c r="H38" s="1"/>
    </row>
    <row r="39" spans="1:8" x14ac:dyDescent="0.25">
      <c r="A39" s="101" t="s">
        <v>90</v>
      </c>
      <c r="B39" s="39">
        <v>220211574</v>
      </c>
      <c r="C39" s="39">
        <v>-154031812.74000001</v>
      </c>
      <c r="D39" s="39">
        <v>66179761.259999998</v>
      </c>
      <c r="E39" s="39">
        <v>127331723.38</v>
      </c>
      <c r="F39" s="39">
        <v>113664436.81999999</v>
      </c>
      <c r="G39" s="15">
        <v>-61151962.119999997</v>
      </c>
    </row>
    <row r="40" spans="1:8" ht="27" x14ac:dyDescent="0.25">
      <c r="A40" s="93" t="s">
        <v>91</v>
      </c>
      <c r="B40" s="39">
        <v>1744540138</v>
      </c>
      <c r="C40" s="39">
        <v>-13172261.390000001</v>
      </c>
      <c r="D40" s="39">
        <v>1731367876.6099999</v>
      </c>
      <c r="E40" s="39">
        <v>1807779585.01</v>
      </c>
      <c r="F40" s="39">
        <v>1807779043.01</v>
      </c>
      <c r="G40" s="15">
        <v>-76411708.400000006</v>
      </c>
    </row>
    <row r="41" spans="1:8" x14ac:dyDescent="0.25">
      <c r="A41" s="101" t="s">
        <v>92</v>
      </c>
      <c r="B41" s="39">
        <v>0</v>
      </c>
      <c r="C41" s="39">
        <v>0</v>
      </c>
      <c r="D41" s="39">
        <v>0</v>
      </c>
      <c r="E41" s="39">
        <v>0</v>
      </c>
      <c r="F41" s="39">
        <v>0</v>
      </c>
      <c r="G41" s="15">
        <v>0</v>
      </c>
    </row>
    <row r="42" spans="1:8" x14ac:dyDescent="0.25">
      <c r="A42" s="101" t="s">
        <v>93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15">
        <v>0</v>
      </c>
    </row>
    <row r="43" spans="1:8" x14ac:dyDescent="0.25">
      <c r="A43" s="36" t="s">
        <v>60</v>
      </c>
      <c r="B43" s="37">
        <v>11849350242</v>
      </c>
      <c r="C43" s="37">
        <v>-431799091.42000002</v>
      </c>
      <c r="D43" s="37">
        <v>11417551150.58</v>
      </c>
      <c r="E43" s="37">
        <v>9540717883</v>
      </c>
      <c r="F43" s="37">
        <v>9041254786.6900005</v>
      </c>
      <c r="G43" s="99">
        <v>1876833267.5799999</v>
      </c>
      <c r="H43" s="1"/>
    </row>
    <row r="44" spans="1:8" x14ac:dyDescent="0.25">
      <c r="A44" s="19"/>
      <c r="B44" s="50"/>
      <c r="C44" s="50"/>
      <c r="D44" s="50"/>
      <c r="E44" s="50"/>
      <c r="F44" s="50"/>
      <c r="G44" s="50"/>
    </row>
    <row r="45" spans="1:8" x14ac:dyDescent="0.25">
      <c r="A45" s="19" t="s">
        <v>22</v>
      </c>
      <c r="B45" s="19"/>
      <c r="C45" s="19"/>
      <c r="D45" s="19"/>
      <c r="E45" s="19"/>
      <c r="F45" s="19"/>
      <c r="G45" s="19"/>
    </row>
    <row r="46" spans="1:8" x14ac:dyDescent="0.25">
      <c r="A46" s="19"/>
      <c r="B46" s="19"/>
      <c r="C46" s="19"/>
      <c r="D46" s="19"/>
      <c r="E46" s="19"/>
      <c r="F46" s="19"/>
      <c r="G46" s="19"/>
    </row>
    <row r="47" spans="1:8" x14ac:dyDescent="0.25">
      <c r="A47" s="19"/>
      <c r="B47" s="19"/>
      <c r="C47" s="19"/>
      <c r="D47" s="19"/>
      <c r="E47" s="19"/>
      <c r="F47" s="19"/>
      <c r="G47" s="19"/>
    </row>
    <row r="48" spans="1:8" x14ac:dyDescent="0.25">
      <c r="A48" s="19"/>
      <c r="B48" s="19"/>
      <c r="C48" s="19"/>
      <c r="D48" s="19"/>
      <c r="E48" s="19"/>
      <c r="F48" s="19"/>
      <c r="G48" s="19"/>
    </row>
    <row r="49" spans="1:7" x14ac:dyDescent="0.25">
      <c r="A49" s="19"/>
      <c r="B49" s="19"/>
      <c r="C49" s="19"/>
      <c r="D49" s="19"/>
      <c r="E49" s="19"/>
      <c r="F49" s="19"/>
      <c r="G49" s="19"/>
    </row>
    <row r="50" spans="1:7" x14ac:dyDescent="0.25">
      <c r="A50" s="19"/>
      <c r="B50" s="19"/>
      <c r="C50" s="19"/>
      <c r="D50" s="19"/>
      <c r="E50" s="19"/>
      <c r="F50" s="19"/>
      <c r="G50" s="19"/>
    </row>
    <row r="51" spans="1:7" x14ac:dyDescent="0.25">
      <c r="A51" s="19"/>
      <c r="B51" s="19"/>
      <c r="C51" s="19"/>
      <c r="D51" s="19"/>
      <c r="E51" s="19"/>
      <c r="F51" s="19"/>
      <c r="G51" s="19"/>
    </row>
  </sheetData>
  <mergeCells count="8">
    <mergeCell ref="A7:G7"/>
    <mergeCell ref="B8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topLeftCell="A25" workbookViewId="0">
      <selection activeCell="H12" sqref="H12"/>
    </sheetView>
  </sheetViews>
  <sheetFormatPr baseColWidth="10" defaultRowHeight="15" x14ac:dyDescent="0.25"/>
  <cols>
    <col min="1" max="1" width="64.7109375" customWidth="1"/>
    <col min="2" max="2" width="17.140625" customWidth="1"/>
    <col min="3" max="7" width="15.7109375" customWidth="1"/>
  </cols>
  <sheetData>
    <row r="1" spans="1:8" x14ac:dyDescent="0.25">
      <c r="A1" s="104" t="s">
        <v>204</v>
      </c>
      <c r="B1" s="104"/>
      <c r="C1" s="104"/>
      <c r="D1" s="104"/>
      <c r="E1" s="104"/>
      <c r="F1" s="104"/>
      <c r="G1" s="104"/>
    </row>
    <row r="2" spans="1:8" x14ac:dyDescent="0.25">
      <c r="A2" s="104" t="s">
        <v>0</v>
      </c>
      <c r="B2" s="104"/>
      <c r="C2" s="104"/>
      <c r="D2" s="104"/>
      <c r="E2" s="104"/>
      <c r="F2" s="104"/>
      <c r="G2" s="104"/>
    </row>
    <row r="3" spans="1:8" x14ac:dyDescent="0.25">
      <c r="A3" s="104" t="s">
        <v>205</v>
      </c>
      <c r="B3" s="104"/>
      <c r="C3" s="104"/>
      <c r="D3" s="104"/>
      <c r="E3" s="104"/>
      <c r="F3" s="104"/>
      <c r="G3" s="104"/>
    </row>
    <row r="4" spans="1:8" x14ac:dyDescent="0.25">
      <c r="A4" s="104" t="s">
        <v>23</v>
      </c>
      <c r="B4" s="104"/>
      <c r="C4" s="104"/>
      <c r="D4" s="104"/>
      <c r="E4" s="104"/>
      <c r="F4" s="104"/>
      <c r="G4" s="104"/>
    </row>
    <row r="5" spans="1:8" x14ac:dyDescent="0.25">
      <c r="A5" s="104" t="s">
        <v>206</v>
      </c>
      <c r="B5" s="104"/>
      <c r="C5" s="104"/>
      <c r="D5" s="104"/>
      <c r="E5" s="104"/>
      <c r="F5" s="104"/>
      <c r="G5" s="104"/>
    </row>
    <row r="6" spans="1:8" x14ac:dyDescent="0.25">
      <c r="A6" s="104" t="s">
        <v>3</v>
      </c>
      <c r="B6" s="104"/>
      <c r="C6" s="104"/>
      <c r="D6" s="104"/>
      <c r="E6" s="104"/>
      <c r="F6" s="104"/>
      <c r="G6" s="104"/>
    </row>
    <row r="7" spans="1:8" x14ac:dyDescent="0.25">
      <c r="A7" s="31"/>
      <c r="B7" s="109" t="s">
        <v>211</v>
      </c>
      <c r="C7" s="109"/>
      <c r="D7" s="109"/>
      <c r="E7" s="109"/>
      <c r="F7" s="109"/>
      <c r="G7" s="113"/>
    </row>
    <row r="8" spans="1:8" ht="27" x14ac:dyDescent="0.25">
      <c r="A8" s="32" t="s">
        <v>7</v>
      </c>
      <c r="B8" s="27" t="s">
        <v>24</v>
      </c>
      <c r="C8" s="26" t="s">
        <v>25</v>
      </c>
      <c r="D8" s="27" t="s">
        <v>26</v>
      </c>
      <c r="E8" s="26" t="s">
        <v>5</v>
      </c>
      <c r="F8" s="26" t="s">
        <v>6</v>
      </c>
      <c r="G8" s="26" t="s">
        <v>27</v>
      </c>
    </row>
    <row r="9" spans="1:8" x14ac:dyDescent="0.25">
      <c r="A9" s="28"/>
      <c r="B9" s="29">
        <v>1</v>
      </c>
      <c r="C9" s="30">
        <v>2</v>
      </c>
      <c r="D9" s="30" t="s">
        <v>28</v>
      </c>
      <c r="E9" s="30">
        <v>4</v>
      </c>
      <c r="F9" s="30">
        <v>5</v>
      </c>
      <c r="G9" s="29" t="s">
        <v>29</v>
      </c>
    </row>
    <row r="10" spans="1:8" x14ac:dyDescent="0.25">
      <c r="A10" s="102" t="s">
        <v>30</v>
      </c>
      <c r="B10" s="38">
        <v>10757536412</v>
      </c>
      <c r="C10" s="38">
        <v>-277767278.68000001</v>
      </c>
      <c r="D10" s="38">
        <v>10479769133.32</v>
      </c>
      <c r="E10" s="38">
        <v>8481979412.2200003</v>
      </c>
      <c r="F10" s="38">
        <v>7996184144.4700003</v>
      </c>
      <c r="G10" s="12">
        <v>1997789721.0999999</v>
      </c>
      <c r="H10" s="1"/>
    </row>
    <row r="11" spans="1:8" x14ac:dyDescent="0.25">
      <c r="A11" s="103" t="s">
        <v>31</v>
      </c>
      <c r="B11" s="40">
        <v>497390889</v>
      </c>
      <c r="C11" s="40">
        <v>-166017342.21000001</v>
      </c>
      <c r="D11" s="40">
        <v>331373546.79000002</v>
      </c>
      <c r="E11" s="40">
        <v>310797614.29000002</v>
      </c>
      <c r="F11" s="40">
        <v>257396335.69999999</v>
      </c>
      <c r="G11" s="12">
        <v>20575932.5</v>
      </c>
      <c r="H11" s="1"/>
    </row>
    <row r="12" spans="1:8" x14ac:dyDescent="0.25">
      <c r="A12" s="101" t="s">
        <v>32</v>
      </c>
      <c r="B12" s="39">
        <v>497390889</v>
      </c>
      <c r="C12" s="39">
        <v>-166017342.21000001</v>
      </c>
      <c r="D12" s="39">
        <v>331373546.79000002</v>
      </c>
      <c r="E12" s="39">
        <v>310797614.29000002</v>
      </c>
      <c r="F12" s="39">
        <v>257396335.69999999</v>
      </c>
      <c r="G12" s="15">
        <v>20575932.5</v>
      </c>
    </row>
    <row r="13" spans="1:8" x14ac:dyDescent="0.25">
      <c r="A13" s="101" t="s">
        <v>33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15">
        <v>0</v>
      </c>
    </row>
    <row r="14" spans="1:8" x14ac:dyDescent="0.25">
      <c r="A14" s="103" t="s">
        <v>34</v>
      </c>
      <c r="B14" s="40">
        <v>7644694775</v>
      </c>
      <c r="C14" s="40">
        <v>-562927815.58000004</v>
      </c>
      <c r="D14" s="40">
        <v>7081766959.4200001</v>
      </c>
      <c r="E14" s="40">
        <v>6069241221.3699999</v>
      </c>
      <c r="F14" s="40">
        <v>5714554480.6099997</v>
      </c>
      <c r="G14" s="12">
        <v>1012525738.05</v>
      </c>
      <c r="H14" s="1"/>
    </row>
    <row r="15" spans="1:8" x14ac:dyDescent="0.25">
      <c r="A15" s="101" t="s">
        <v>35</v>
      </c>
      <c r="B15" s="39">
        <v>6903266239</v>
      </c>
      <c r="C15" s="39">
        <v>-755374320.09000003</v>
      </c>
      <c r="D15" s="39">
        <v>6147891918.9099998</v>
      </c>
      <c r="E15" s="39">
        <v>5424336791.04</v>
      </c>
      <c r="F15" s="39">
        <v>5280417683.6199999</v>
      </c>
      <c r="G15" s="15">
        <v>723555127.87</v>
      </c>
    </row>
    <row r="16" spans="1:8" x14ac:dyDescent="0.25">
      <c r="A16" s="101" t="s">
        <v>36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15">
        <v>0</v>
      </c>
    </row>
    <row r="17" spans="1:8" x14ac:dyDescent="0.25">
      <c r="A17" s="101" t="s">
        <v>37</v>
      </c>
      <c r="B17" s="39">
        <v>41020935</v>
      </c>
      <c r="C17" s="39">
        <v>271309773.10000002</v>
      </c>
      <c r="D17" s="39">
        <v>312330708.10000002</v>
      </c>
      <c r="E17" s="39">
        <v>22442996.370000001</v>
      </c>
      <c r="F17" s="39">
        <v>20691807.920000002</v>
      </c>
      <c r="G17" s="15">
        <v>289887711.73000002</v>
      </c>
    </row>
    <row r="18" spans="1:8" x14ac:dyDescent="0.25">
      <c r="A18" s="101" t="s">
        <v>38</v>
      </c>
      <c r="B18" s="39">
        <v>246821387</v>
      </c>
      <c r="C18" s="39">
        <v>-258159021.38</v>
      </c>
      <c r="D18" s="39">
        <v>-11337634.380000001</v>
      </c>
      <c r="E18" s="39">
        <v>87718239.269999996</v>
      </c>
      <c r="F18" s="39">
        <v>77362523.769999996</v>
      </c>
      <c r="G18" s="15">
        <v>-99055873.650000006</v>
      </c>
    </row>
    <row r="19" spans="1:8" x14ac:dyDescent="0.25">
      <c r="A19" s="101" t="s">
        <v>39</v>
      </c>
      <c r="B19" s="39">
        <v>125304933</v>
      </c>
      <c r="C19" s="39">
        <v>19911245</v>
      </c>
      <c r="D19" s="39">
        <v>145216178</v>
      </c>
      <c r="E19" s="39">
        <v>64029433.170000002</v>
      </c>
      <c r="F19" s="39">
        <v>59797721.659999996</v>
      </c>
      <c r="G19" s="15">
        <v>81186744.829999998</v>
      </c>
    </row>
    <row r="20" spans="1:8" x14ac:dyDescent="0.25">
      <c r="A20" s="101" t="s">
        <v>40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15">
        <v>0</v>
      </c>
    </row>
    <row r="21" spans="1:8" x14ac:dyDescent="0.25">
      <c r="A21" s="101" t="s">
        <v>41</v>
      </c>
      <c r="B21" s="39">
        <v>133038742</v>
      </c>
      <c r="C21" s="39">
        <v>-36702319</v>
      </c>
      <c r="D21" s="39">
        <v>96336423</v>
      </c>
      <c r="E21" s="39">
        <v>106267461.97</v>
      </c>
      <c r="F21" s="39">
        <v>95920559.959999993</v>
      </c>
      <c r="G21" s="15">
        <v>-9931038.9700000007</v>
      </c>
    </row>
    <row r="22" spans="1:8" x14ac:dyDescent="0.25">
      <c r="A22" s="101" t="s">
        <v>42</v>
      </c>
      <c r="B22" s="39">
        <v>195242539</v>
      </c>
      <c r="C22" s="39">
        <v>196086826.78999999</v>
      </c>
      <c r="D22" s="39">
        <v>391329365.79000002</v>
      </c>
      <c r="E22" s="39">
        <v>364446299.55000001</v>
      </c>
      <c r="F22" s="39">
        <v>180364183.68000001</v>
      </c>
      <c r="G22" s="15">
        <v>26883066.239999998</v>
      </c>
    </row>
    <row r="23" spans="1:8" x14ac:dyDescent="0.25">
      <c r="A23" s="103" t="s">
        <v>43</v>
      </c>
      <c r="B23" s="40">
        <v>1283631557</v>
      </c>
      <c r="C23" s="40">
        <v>464350140.5</v>
      </c>
      <c r="D23" s="40">
        <v>1747981697.5</v>
      </c>
      <c r="E23" s="40">
        <v>1055013315.3</v>
      </c>
      <c r="F23" s="40">
        <v>987826319.38</v>
      </c>
      <c r="G23" s="12">
        <v>692968382.20000005</v>
      </c>
      <c r="H23" s="1"/>
    </row>
    <row r="24" spans="1:8" ht="27" x14ac:dyDescent="0.25">
      <c r="A24" s="93" t="s">
        <v>44</v>
      </c>
      <c r="B24" s="39">
        <v>1249319484</v>
      </c>
      <c r="C24" s="39">
        <v>465822094.51999998</v>
      </c>
      <c r="D24" s="39">
        <v>1715141578.52</v>
      </c>
      <c r="E24" s="39">
        <v>1021979734.11</v>
      </c>
      <c r="F24" s="39">
        <v>956223389.78999996</v>
      </c>
      <c r="G24" s="15">
        <v>693161844.40999997</v>
      </c>
    </row>
    <row r="25" spans="1:8" x14ac:dyDescent="0.25">
      <c r="A25" s="101" t="s">
        <v>45</v>
      </c>
      <c r="B25" s="39">
        <v>34312073</v>
      </c>
      <c r="C25" s="39">
        <v>-1471954.02</v>
      </c>
      <c r="D25" s="39">
        <v>32840118.98</v>
      </c>
      <c r="E25" s="39">
        <v>33033581.190000001</v>
      </c>
      <c r="F25" s="39">
        <v>31602929.59</v>
      </c>
      <c r="G25" s="15">
        <v>-193462.21</v>
      </c>
    </row>
    <row r="26" spans="1:8" x14ac:dyDescent="0.25">
      <c r="A26" s="101" t="s">
        <v>46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15">
        <v>0</v>
      </c>
    </row>
    <row r="27" spans="1:8" x14ac:dyDescent="0.25">
      <c r="A27" s="103" t="s">
        <v>47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12">
        <v>0</v>
      </c>
      <c r="H27" s="1"/>
    </row>
    <row r="28" spans="1:8" x14ac:dyDescent="0.25">
      <c r="A28" s="101" t="s">
        <v>48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15">
        <v>0</v>
      </c>
    </row>
    <row r="29" spans="1:8" x14ac:dyDescent="0.25">
      <c r="A29" s="101" t="s">
        <v>49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15">
        <v>0</v>
      </c>
    </row>
    <row r="30" spans="1:8" x14ac:dyDescent="0.25">
      <c r="A30" s="103" t="s">
        <v>50</v>
      </c>
      <c r="B30" s="40">
        <v>458881309</v>
      </c>
      <c r="C30" s="40">
        <v>0</v>
      </c>
      <c r="D30" s="40">
        <v>458881309</v>
      </c>
      <c r="E30" s="40">
        <v>170554423.65000001</v>
      </c>
      <c r="F30" s="40">
        <v>160034171.16999999</v>
      </c>
      <c r="G30" s="12">
        <v>288326885.35000002</v>
      </c>
      <c r="H30" s="1"/>
    </row>
    <row r="31" spans="1:8" x14ac:dyDescent="0.25">
      <c r="A31" s="101" t="s">
        <v>51</v>
      </c>
      <c r="B31" s="39">
        <v>458881309</v>
      </c>
      <c r="C31" s="39">
        <v>0</v>
      </c>
      <c r="D31" s="39">
        <v>458881309</v>
      </c>
      <c r="E31" s="39">
        <v>170554423.65000001</v>
      </c>
      <c r="F31" s="39">
        <v>160034171.16999999</v>
      </c>
      <c r="G31" s="15">
        <v>288326885.35000002</v>
      </c>
    </row>
    <row r="32" spans="1:8" x14ac:dyDescent="0.25">
      <c r="A32" s="101" t="s">
        <v>52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15">
        <v>0</v>
      </c>
    </row>
    <row r="33" spans="1:8" x14ac:dyDescent="0.25">
      <c r="A33" s="101" t="s">
        <v>53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15">
        <v>0</v>
      </c>
    </row>
    <row r="34" spans="1:8" x14ac:dyDescent="0.25">
      <c r="A34" s="101" t="s">
        <v>54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15">
        <v>0</v>
      </c>
    </row>
    <row r="35" spans="1:8" x14ac:dyDescent="0.25">
      <c r="A35" s="103" t="s">
        <v>55</v>
      </c>
      <c r="B35" s="40">
        <v>872937882</v>
      </c>
      <c r="C35" s="40">
        <v>-13172261.390000001</v>
      </c>
      <c r="D35" s="40">
        <v>859765620.61000001</v>
      </c>
      <c r="E35" s="40">
        <v>876372837.61000001</v>
      </c>
      <c r="F35" s="40">
        <v>876372837.61000001</v>
      </c>
      <c r="G35" s="12">
        <v>-16607217</v>
      </c>
      <c r="H35" s="1"/>
    </row>
    <row r="36" spans="1:8" x14ac:dyDescent="0.25">
      <c r="A36" s="101" t="s">
        <v>56</v>
      </c>
      <c r="B36" s="39">
        <v>872937882</v>
      </c>
      <c r="C36" s="39">
        <v>-13172261.390000001</v>
      </c>
      <c r="D36" s="39">
        <v>859765620.61000001</v>
      </c>
      <c r="E36" s="39">
        <v>876372837.61000001</v>
      </c>
      <c r="F36" s="39">
        <v>876372837.61000001</v>
      </c>
      <c r="G36" s="15">
        <v>-16607217</v>
      </c>
    </row>
    <row r="37" spans="1:8" x14ac:dyDescent="0.25">
      <c r="A37" s="101" t="s">
        <v>57</v>
      </c>
      <c r="B37" s="39">
        <v>871602256</v>
      </c>
      <c r="C37" s="39">
        <v>0</v>
      </c>
      <c r="D37" s="39">
        <v>871602256</v>
      </c>
      <c r="E37" s="39">
        <v>931406747.39999998</v>
      </c>
      <c r="F37" s="39">
        <v>931406205.39999998</v>
      </c>
      <c r="G37" s="15">
        <v>-59804491.399999999</v>
      </c>
    </row>
    <row r="38" spans="1:8" x14ac:dyDescent="0.25">
      <c r="A38" s="101" t="s">
        <v>58</v>
      </c>
      <c r="B38" s="39">
        <v>220211574</v>
      </c>
      <c r="C38" s="39">
        <v>-154031812.74000001</v>
      </c>
      <c r="D38" s="39">
        <v>66179761.259999998</v>
      </c>
      <c r="E38" s="39">
        <v>127331723.38</v>
      </c>
      <c r="F38" s="39">
        <v>113664436.81999999</v>
      </c>
      <c r="G38" s="15">
        <v>-61151962.119999997</v>
      </c>
    </row>
    <row r="39" spans="1:8" x14ac:dyDescent="0.25">
      <c r="A39" s="101" t="s">
        <v>59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15">
        <v>0</v>
      </c>
    </row>
    <row r="40" spans="1:8" x14ac:dyDescent="0.25">
      <c r="A40" s="36" t="s">
        <v>60</v>
      </c>
      <c r="B40" s="37">
        <v>11849350242</v>
      </c>
      <c r="C40" s="37">
        <v>-431799091.42000002</v>
      </c>
      <c r="D40" s="37">
        <v>11417551150.58</v>
      </c>
      <c r="E40" s="37">
        <v>9540717883</v>
      </c>
      <c r="F40" s="37">
        <v>9041254786.6900005</v>
      </c>
      <c r="G40" s="99">
        <v>1876833267.5799999</v>
      </c>
      <c r="H40" s="1"/>
    </row>
    <row r="41" spans="1:8" x14ac:dyDescent="0.25">
      <c r="A41" s="21"/>
      <c r="B41" s="50"/>
      <c r="C41" s="50"/>
      <c r="D41" s="50"/>
      <c r="E41" s="50"/>
      <c r="F41" s="50"/>
      <c r="G41" s="50"/>
    </row>
    <row r="42" spans="1:8" x14ac:dyDescent="0.25">
      <c r="A42" s="19" t="s">
        <v>22</v>
      </c>
      <c r="B42" s="19"/>
      <c r="C42" s="19"/>
      <c r="D42" s="19"/>
      <c r="E42" s="19"/>
      <c r="F42" s="19"/>
      <c r="G42" s="19"/>
    </row>
    <row r="43" spans="1:8" x14ac:dyDescent="0.25">
      <c r="A43" s="19"/>
      <c r="B43" s="50"/>
      <c r="C43" s="50"/>
      <c r="D43" s="50"/>
      <c r="E43" s="50"/>
      <c r="F43" s="50"/>
      <c r="G43" s="50"/>
    </row>
    <row r="44" spans="1:8" x14ac:dyDescent="0.25">
      <c r="A44" s="19"/>
      <c r="B44" s="19"/>
      <c r="C44" s="19"/>
      <c r="D44" s="19"/>
      <c r="E44" s="19"/>
      <c r="F44" s="19"/>
      <c r="G44" s="19"/>
    </row>
    <row r="45" spans="1:8" x14ac:dyDescent="0.25">
      <c r="A45" s="19"/>
      <c r="B45" s="19"/>
      <c r="C45" s="19"/>
      <c r="D45" s="19"/>
      <c r="E45" s="19"/>
      <c r="F45" s="19"/>
      <c r="G45" s="19"/>
    </row>
    <row r="46" spans="1:8" x14ac:dyDescent="0.25">
      <c r="A46" s="19"/>
      <c r="B46" s="19"/>
      <c r="C46" s="19"/>
      <c r="D46" s="19"/>
      <c r="E46" s="19"/>
      <c r="F46" s="19"/>
      <c r="G46" s="19"/>
    </row>
    <row r="47" spans="1:8" x14ac:dyDescent="0.25">
      <c r="A47" s="19"/>
      <c r="B47" s="19"/>
      <c r="C47" s="19"/>
      <c r="D47" s="19"/>
      <c r="E47" s="19"/>
      <c r="F47" s="19"/>
      <c r="G47" s="19"/>
    </row>
    <row r="48" spans="1:8" x14ac:dyDescent="0.25">
      <c r="A48" s="19"/>
      <c r="B48" s="19"/>
      <c r="C48" s="19"/>
      <c r="D48" s="19"/>
      <c r="E48" s="19"/>
      <c r="F48" s="19"/>
      <c r="G48" s="19"/>
    </row>
  </sheetData>
  <mergeCells count="7">
    <mergeCell ref="B7:G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H12" sqref="H12"/>
    </sheetView>
  </sheetViews>
  <sheetFormatPr baseColWidth="10" defaultColWidth="6.85546875" defaultRowHeight="12.75" x14ac:dyDescent="0.25"/>
  <cols>
    <col min="1" max="1" width="70.5703125" style="58" customWidth="1"/>
    <col min="2" max="3" width="27.85546875" style="58" customWidth="1"/>
    <col min="4" max="4" width="30.5703125" style="58" customWidth="1"/>
    <col min="5" max="5" width="13.28515625" style="58" bestFit="1" customWidth="1"/>
    <col min="6" max="16384" width="6.85546875" style="58"/>
  </cols>
  <sheetData>
    <row r="1" spans="1:7" ht="13.5" x14ac:dyDescent="0.25">
      <c r="A1" s="104" t="s">
        <v>204</v>
      </c>
      <c r="B1" s="104"/>
      <c r="C1" s="104"/>
      <c r="D1" s="104"/>
      <c r="E1" s="57"/>
      <c r="F1" s="57"/>
      <c r="G1" s="57"/>
    </row>
    <row r="2" spans="1:7" ht="13.5" x14ac:dyDescent="0.25">
      <c r="A2" s="111" t="s">
        <v>205</v>
      </c>
      <c r="B2" s="111"/>
      <c r="C2" s="111"/>
      <c r="D2" s="111"/>
      <c r="E2" s="57"/>
      <c r="F2" s="57"/>
      <c r="G2" s="57"/>
    </row>
    <row r="3" spans="1:7" ht="13.5" x14ac:dyDescent="0.25">
      <c r="A3" s="104" t="s">
        <v>0</v>
      </c>
      <c r="B3" s="104"/>
      <c r="C3" s="104"/>
      <c r="D3" s="104"/>
    </row>
    <row r="4" spans="1:7" ht="13.5" x14ac:dyDescent="0.25">
      <c r="A4" s="104" t="s">
        <v>324</v>
      </c>
      <c r="B4" s="104"/>
      <c r="C4" s="104"/>
      <c r="D4" s="104"/>
    </row>
    <row r="5" spans="1:7" ht="13.5" x14ac:dyDescent="0.25">
      <c r="A5" s="104" t="s">
        <v>325</v>
      </c>
      <c r="B5" s="104"/>
      <c r="C5" s="104"/>
      <c r="D5" s="104"/>
    </row>
    <row r="6" spans="1:7" ht="13.5" x14ac:dyDescent="0.25">
      <c r="A6" s="104" t="s">
        <v>3</v>
      </c>
      <c r="B6" s="104"/>
      <c r="C6" s="104"/>
      <c r="D6" s="104"/>
    </row>
    <row r="7" spans="1:7" ht="13.5" x14ac:dyDescent="0.25">
      <c r="A7" s="117" t="s">
        <v>326</v>
      </c>
      <c r="B7" s="59" t="s">
        <v>327</v>
      </c>
      <c r="C7" s="59" t="s">
        <v>328</v>
      </c>
      <c r="D7" s="59" t="s">
        <v>324</v>
      </c>
    </row>
    <row r="8" spans="1:7" ht="13.5" x14ac:dyDescent="0.25">
      <c r="A8" s="118"/>
      <c r="B8" s="60" t="s">
        <v>329</v>
      </c>
      <c r="C8" s="60" t="s">
        <v>330</v>
      </c>
      <c r="D8" s="60" t="s">
        <v>331</v>
      </c>
    </row>
    <row r="9" spans="1:7" ht="13.5" x14ac:dyDescent="0.25">
      <c r="A9" s="108" t="s">
        <v>332</v>
      </c>
      <c r="B9" s="109"/>
      <c r="C9" s="109"/>
      <c r="D9" s="113"/>
    </row>
    <row r="10" spans="1:7" s="63" customFormat="1" x14ac:dyDescent="0.25">
      <c r="A10" s="61"/>
      <c r="B10" s="62"/>
      <c r="C10" s="62"/>
      <c r="D10" s="62"/>
    </row>
    <row r="11" spans="1:7" s="63" customFormat="1" ht="13.5" x14ac:dyDescent="0.25">
      <c r="A11" s="64" t="s">
        <v>333</v>
      </c>
      <c r="B11" s="65">
        <v>0</v>
      </c>
      <c r="C11" s="65">
        <v>3095313</v>
      </c>
      <c r="D11" s="65">
        <v>-3095313</v>
      </c>
    </row>
    <row r="12" spans="1:7" ht="13.5" x14ac:dyDescent="0.25">
      <c r="A12" s="66" t="s">
        <v>334</v>
      </c>
      <c r="B12" s="65">
        <v>0</v>
      </c>
      <c r="C12" s="65">
        <v>15619626.119999999</v>
      </c>
      <c r="D12" s="65">
        <v>-15619626.119999999</v>
      </c>
    </row>
    <row r="13" spans="1:7" ht="13.5" x14ac:dyDescent="0.25">
      <c r="A13" s="64" t="s">
        <v>335</v>
      </c>
      <c r="B13" s="65">
        <v>0</v>
      </c>
      <c r="C13" s="65">
        <v>13297284.6</v>
      </c>
      <c r="D13" s="65">
        <v>-13297284.6</v>
      </c>
    </row>
    <row r="14" spans="1:7" ht="13.5" x14ac:dyDescent="0.25">
      <c r="A14" s="64" t="s">
        <v>336</v>
      </c>
      <c r="B14" s="65">
        <v>0</v>
      </c>
      <c r="C14" s="65">
        <v>1272160.42</v>
      </c>
      <c r="D14" s="65">
        <v>-1272160.42</v>
      </c>
    </row>
    <row r="15" spans="1:7" ht="13.5" x14ac:dyDescent="0.25">
      <c r="A15" s="64" t="s">
        <v>337</v>
      </c>
      <c r="B15" s="65">
        <v>0</v>
      </c>
      <c r="C15" s="65">
        <v>7047</v>
      </c>
      <c r="D15" s="65">
        <v>-7047</v>
      </c>
    </row>
    <row r="16" spans="1:7" ht="13.5" x14ac:dyDescent="0.25">
      <c r="A16" s="64"/>
      <c r="B16" s="65"/>
      <c r="C16" s="65"/>
      <c r="D16" s="65"/>
    </row>
    <row r="17" spans="1:5" ht="13.5" x14ac:dyDescent="0.25">
      <c r="A17" s="67" t="s">
        <v>338</v>
      </c>
      <c r="B17" s="68">
        <v>0</v>
      </c>
      <c r="C17" s="68">
        <v>33291431.140000001</v>
      </c>
      <c r="D17" s="68">
        <v>-33291431.140000001</v>
      </c>
      <c r="E17" s="69"/>
    </row>
    <row r="18" spans="1:5" x14ac:dyDescent="0.25">
      <c r="A18" s="70"/>
      <c r="B18" s="62"/>
      <c r="C18" s="62"/>
      <c r="D18" s="62"/>
    </row>
    <row r="19" spans="1:5" ht="13.5" x14ac:dyDescent="0.25">
      <c r="A19" s="52" t="s">
        <v>339</v>
      </c>
      <c r="B19" s="53"/>
      <c r="C19" s="53"/>
      <c r="D19" s="56"/>
    </row>
    <row r="20" spans="1:5" ht="13.5" x14ac:dyDescent="0.25">
      <c r="A20" s="71"/>
      <c r="B20" s="71"/>
      <c r="C20" s="71"/>
      <c r="D20" s="71"/>
    </row>
    <row r="21" spans="1:5" ht="13.5" x14ac:dyDescent="0.25">
      <c r="A21" s="64"/>
      <c r="B21" s="65"/>
      <c r="C21" s="65"/>
      <c r="D21" s="65"/>
    </row>
    <row r="22" spans="1:5" ht="13.5" x14ac:dyDescent="0.25">
      <c r="A22" s="64"/>
      <c r="B22" s="65"/>
      <c r="C22" s="65"/>
      <c r="D22" s="65"/>
    </row>
    <row r="23" spans="1:5" ht="13.5" x14ac:dyDescent="0.25">
      <c r="A23" s="64"/>
      <c r="B23" s="64"/>
      <c r="C23" s="64"/>
      <c r="D23" s="64"/>
    </row>
    <row r="24" spans="1:5" ht="13.5" x14ac:dyDescent="0.25">
      <c r="A24" s="67" t="s">
        <v>340</v>
      </c>
      <c r="B24" s="68">
        <v>0</v>
      </c>
      <c r="C24" s="68">
        <v>0</v>
      </c>
      <c r="D24" s="68">
        <v>0</v>
      </c>
    </row>
    <row r="25" spans="1:5" ht="13.5" x14ac:dyDescent="0.25">
      <c r="A25" s="72"/>
      <c r="B25" s="71"/>
      <c r="C25" s="71"/>
      <c r="D25" s="71"/>
    </row>
    <row r="26" spans="1:5" ht="13.5" x14ac:dyDescent="0.25">
      <c r="A26" s="67" t="s">
        <v>341</v>
      </c>
      <c r="B26" s="68">
        <v>0</v>
      </c>
      <c r="C26" s="68">
        <v>33291431.140000001</v>
      </c>
      <c r="D26" s="68">
        <v>-33291431.140000001</v>
      </c>
    </row>
    <row r="27" spans="1:5" x14ac:dyDescent="0.25">
      <c r="A27" s="73"/>
      <c r="B27" s="73"/>
      <c r="C27" s="73"/>
      <c r="D27" s="73"/>
    </row>
    <row r="28" spans="1:5" x14ac:dyDescent="0.25">
      <c r="A28" s="58" t="s">
        <v>342</v>
      </c>
    </row>
    <row r="30" spans="1:5" ht="13.5" x14ac:dyDescent="0.25">
      <c r="A30" s="54"/>
    </row>
    <row r="31" spans="1:5" ht="13.5" x14ac:dyDescent="0.25">
      <c r="A31" s="54"/>
    </row>
  </sheetData>
  <mergeCells count="8">
    <mergeCell ref="A7:A8"/>
    <mergeCell ref="A9:D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Análitico Ingresos</vt:lpstr>
      <vt:lpstr>Administrativa(Dependencias)</vt:lpstr>
      <vt:lpstr>Administrativa(poderes_aut)</vt:lpstr>
      <vt:lpstr>Administrativa(entidades)</vt:lpstr>
      <vt:lpstr>Objeto del Gasto</vt:lpstr>
      <vt:lpstr>Clasificación Económica</vt:lpstr>
      <vt:lpstr>Clasificación Funcional</vt:lpstr>
      <vt:lpstr>Categoría Programática</vt:lpstr>
      <vt:lpstr>Endeudamiento Neto</vt:lpstr>
      <vt:lpstr>Intereses de la Deuda</vt:lpstr>
      <vt:lpstr>Postura Fiscal</vt:lpstr>
      <vt:lpstr>'Endeudamiento Neto'!Área_de_impresión</vt:lpstr>
      <vt:lpstr>'Intereses de la Deuda'!Área_de_impresión</vt:lpstr>
      <vt:lpstr>'Administrativa(entidades)'!Títulos_a_imprimir</vt:lpstr>
      <vt:lpstr>'Administrativa(poderes_aut)'!Títulos_a_imprimir</vt:lpstr>
      <vt:lpstr>'Objeto del Gasto'!Títulos_a_imprimir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2020-05-31T14:50:48Z</cp:lastPrinted>
  <dcterms:created xsi:type="dcterms:W3CDTF">2020-05-29T02:16:10Z</dcterms:created>
  <dcterms:modified xsi:type="dcterms:W3CDTF">2020-06-04T17:44:53Z</dcterms:modified>
</cp:coreProperties>
</file>